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отолки_Стены" sheetId="1" r:id="rId1"/>
    <sheet name="Сантехнические работы" sheetId="2" r:id="rId2"/>
    <sheet name="Электроосвещение" sheetId="3" r:id="rId3"/>
  </sheets>
  <definedNames/>
  <calcPr fullCalcOnLoad="1"/>
</workbook>
</file>

<file path=xl/sharedStrings.xml><?xml version="1.0" encoding="utf-8"?>
<sst xmlns="http://schemas.openxmlformats.org/spreadsheetml/2006/main" count="202" uniqueCount="106">
  <si>
    <t>на отделку квартиры №… по ул.Широкая №19 стр.</t>
  </si>
  <si>
    <t>№ пп</t>
  </si>
  <si>
    <t>Наименование</t>
  </si>
  <si>
    <t>Ед. изм.</t>
  </si>
  <si>
    <t>Кол.</t>
  </si>
  <si>
    <t>Цена стоимости работ за ед.</t>
  </si>
  <si>
    <t>Общая стоимость работ</t>
  </si>
  <si>
    <t>ЛОКАЛЬНЫЙ СМЕТНЫЙ РАСЧЕТ №2</t>
  </si>
  <si>
    <t>Составлен в текущих (прогнозных) ценах по состоянию на Август 2009г.</t>
  </si>
  <si>
    <t>Установка душевой кабины</t>
  </si>
  <si>
    <t>Установка унитаза с бачком</t>
  </si>
  <si>
    <t>Установка умывальника</t>
  </si>
  <si>
    <t>Установка смесителей</t>
  </si>
  <si>
    <t>Установка полотенцесушителя</t>
  </si>
  <si>
    <t>Установка шаровых кранов</t>
  </si>
  <si>
    <t>Прокладка труб полипропиленовых диам. 20 мм</t>
  </si>
  <si>
    <t>Прокладка канализационных труб диам. 50 мм</t>
  </si>
  <si>
    <t>Прокладка канализационных труб диам. 100 мм</t>
  </si>
  <si>
    <t>Установка полипропиленовых фасонных частей - тройники, переходники, отводы</t>
  </si>
  <si>
    <t>Установка крепления (клипса)</t>
  </si>
  <si>
    <t>Установка водосчетчика</t>
  </si>
  <si>
    <t>шт</t>
  </si>
  <si>
    <t>м</t>
  </si>
  <si>
    <t>Итого по сантехническим работам</t>
  </si>
  <si>
    <t>Материалы по сантехнике</t>
  </si>
  <si>
    <t>Труба полипропиленовая диам. 15 мм</t>
  </si>
  <si>
    <t>Труба канализационная диам. 50 мм</t>
  </si>
  <si>
    <t>Отводы п/э диам. 50 мм</t>
  </si>
  <si>
    <t>Тройники п/э диам. 50 мм</t>
  </si>
  <si>
    <t>Переходы 100 * 50 мм</t>
  </si>
  <si>
    <t>Тройники п/э диам. 100 мм</t>
  </si>
  <si>
    <t>Отводы диам. 15 мм</t>
  </si>
  <si>
    <t>Муфта комбинированная 15 мм</t>
  </si>
  <si>
    <t>Муфта соединительная диам. 15 мм</t>
  </si>
  <si>
    <t>Тройники диам. 15 мм</t>
  </si>
  <si>
    <t>Заглушка диам. 15 мм наруж. резьба</t>
  </si>
  <si>
    <t>Крепления</t>
  </si>
  <si>
    <t>Шаровые краны диам. 15 мм</t>
  </si>
  <si>
    <t>Итого по материалам на сантехнику</t>
  </si>
  <si>
    <t>Подъем материалов, вынос мусора с погрузкой на а/м (за этаж)</t>
  </si>
  <si>
    <t>%</t>
  </si>
  <si>
    <t>Доставка материалов а/м "Газель"</t>
  </si>
  <si>
    <t>час</t>
  </si>
  <si>
    <t>Всего по смете:</t>
  </si>
  <si>
    <t>Отделка: качество-улучшенная отделка согласно СНИПа</t>
  </si>
  <si>
    <t>При изменении цен на материалы или использование неучтенных материалов стоимость цен на материалы корректируется</t>
  </si>
  <si>
    <t>ЛОКАЛЬНЫЙ СМЕТНЫЙ РАСЧЕТ №3</t>
  </si>
  <si>
    <t>Сантехнические работы</t>
  </si>
  <si>
    <t>Электроосвещение</t>
  </si>
  <si>
    <t>Пробивка штраб под укладку кабеля</t>
  </si>
  <si>
    <t>Заделка штраб раствором</t>
  </si>
  <si>
    <t>Прокладка кабеля в штрабе</t>
  </si>
  <si>
    <r>
      <t>Монтаж мата теплого пола до 3 м</t>
    </r>
    <r>
      <rPr>
        <vertAlign val="superscript"/>
        <sz val="10"/>
        <rFont val="Arial Cyr"/>
        <family val="0"/>
      </rPr>
      <t>2</t>
    </r>
  </si>
  <si>
    <t>Подготовка мест для установки разветвительных коробок</t>
  </si>
  <si>
    <t>Монтаж установочных коробок</t>
  </si>
  <si>
    <t>Установка разветвительных коробок</t>
  </si>
  <si>
    <t>Итого по электромонтажным работам</t>
  </si>
  <si>
    <t>ЛОКАЛЬНЫЙ СМЕТНЫЙ РАСЧЕТ №1</t>
  </si>
  <si>
    <t>Полы</t>
  </si>
  <si>
    <t>Устройство покрытия пола кафельной плиткой одного рисунка с расшивкой швов</t>
  </si>
  <si>
    <t>Устройство наливного пола</t>
  </si>
  <si>
    <r>
      <t>м</t>
    </r>
    <r>
      <rPr>
        <vertAlign val="superscript"/>
        <sz val="10"/>
        <rFont val="Arial Cyr"/>
        <family val="0"/>
      </rPr>
      <t>2</t>
    </r>
  </si>
  <si>
    <t>Потолки</t>
  </si>
  <si>
    <t>Грунтовка / пропитка поверхности пола</t>
  </si>
  <si>
    <t>Грунтовка / пропитка поверхности потолков под отделку</t>
  </si>
  <si>
    <t>Выравнивание потолков сухими смесями (штукатурка)</t>
  </si>
  <si>
    <t>Грунтовка / пропитка поверхности потолков под шпатлевку</t>
  </si>
  <si>
    <t>Шпатлевка поверхности потолков с выравниванием за 2 раза</t>
  </si>
  <si>
    <t>Водоэмульсионная окраска пототлков за 2 раза</t>
  </si>
  <si>
    <t>Установка пенопластового декоративного профиля</t>
  </si>
  <si>
    <t>п.м</t>
  </si>
  <si>
    <t>Стены</t>
  </si>
  <si>
    <t>Грунтовка / пропитка стен перед шпатлевкой</t>
  </si>
  <si>
    <t>Шпатлевка поверхности стен за 2 раза</t>
  </si>
  <si>
    <t>Грунтовка / пропитка стен перед наклейкой обоев и окраски</t>
  </si>
  <si>
    <t>Грунтовка / пропитка откосов перед шпатлевкой</t>
  </si>
  <si>
    <t>Шпатлевка откосов за 2 раза</t>
  </si>
  <si>
    <t>Грунтовка / пропитка откосов перед откраской</t>
  </si>
  <si>
    <t>Окраска откосов акриловой краской за 2 раза</t>
  </si>
  <si>
    <t>Установка перфорированного уголка на откосы</t>
  </si>
  <si>
    <t>Облицовка стен кафельной плиткой с расшивкой швов</t>
  </si>
  <si>
    <t>Масляная окраска труб диам. 25 мм</t>
  </si>
  <si>
    <t>Монтаж перегородок из плит ГКЛ</t>
  </si>
  <si>
    <t>Обшивка стен плитами из ГКЛ</t>
  </si>
  <si>
    <t>Выравнивание стен сухими смесями (штукатурка)</t>
  </si>
  <si>
    <t>Проемы</t>
  </si>
  <si>
    <t>Установка деревянных дверных блоков с установкой скобяных изделий и облицовкой наличниками</t>
  </si>
  <si>
    <t>Итого по отделочным работам</t>
  </si>
  <si>
    <t>Материалы</t>
  </si>
  <si>
    <t>ПУФАС Грунт плиточный морозостойкий (5л=5кг) (ГП)</t>
  </si>
  <si>
    <t>ПУФАС Грунт укрепляющий морозостойкий (10л=10кг) (ПХ) Конц-т 1:4</t>
  </si>
  <si>
    <t>Шпаклевка Скала (20 кг)</t>
  </si>
  <si>
    <t>ВЕТОНИТ Шпаклевка КР финишная бежевый (25 кг) Россия</t>
  </si>
  <si>
    <t>ПУФАС WANDWEISS краска для потолка белая морозостойкая (5л=7,3 кг) (ВВ)</t>
  </si>
  <si>
    <t>КНАУФ Штукатурка Ротбанд (30 кг)</t>
  </si>
  <si>
    <t>КНАЙФ Гипсокартон влагостойкий 2500х1200х12,5 мм</t>
  </si>
  <si>
    <t>Профиль углозащитный алюминиевый 20х20 мм (3м)</t>
  </si>
  <si>
    <t>СВФС Дюбель-гвоздь 6х60 мм</t>
  </si>
  <si>
    <t>СВФС Саморез ШСГМ ZP 3,5х25 мм</t>
  </si>
  <si>
    <t>Профиль ПС 28х27-3000 (3м) толщина 0,5 мм</t>
  </si>
  <si>
    <t>Профиль ПН 60х27-3000 (3м) толщина 0,5 мм</t>
  </si>
  <si>
    <t>ГЕРКУЛУС Клей для кафеля Суперполимер (25 кг)</t>
  </si>
  <si>
    <t>ГЕРКУЛЕС Пол самовыравнивающийся для бетонных полов слоем до 5 мм (25 кг)</t>
  </si>
  <si>
    <t>Расходные материалы</t>
  </si>
  <si>
    <t>лист</t>
  </si>
  <si>
    <t xml:space="preserve">Итого: материалы по отделочным работам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</si>
</sst>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vertAlign val="super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62"/>
  <sheetViews>
    <sheetView showGridLines="0" tabSelected="1" workbookViewId="0" topLeftCell="A1">
      <selection activeCell="A56" sqref="A56"/>
    </sheetView>
  </sheetViews>
  <sheetFormatPr defaultColWidth="9.00390625" defaultRowHeight="12.75"/>
  <cols>
    <col min="1" max="1" width="6.25390625" style="0" customWidth="1"/>
    <col min="2" max="2" width="72.875" style="0" bestFit="1" customWidth="1"/>
    <col min="3" max="3" width="8.25390625" style="1" bestFit="1" customWidth="1"/>
    <col min="4" max="4" width="7.00390625" style="0" bestFit="1" customWidth="1"/>
    <col min="5" max="5" width="13.875" style="0" customWidth="1"/>
    <col min="6" max="6" width="13.625" style="0" customWidth="1"/>
  </cols>
  <sheetData>
    <row r="1" spans="1:6" ht="12.75">
      <c r="A1" s="2" t="s">
        <v>57</v>
      </c>
      <c r="B1" s="2"/>
      <c r="C1" s="2"/>
      <c r="D1" s="2"/>
      <c r="E1" s="2"/>
      <c r="F1" s="2"/>
    </row>
    <row r="2" spans="1:6" ht="12.75">
      <c r="A2" s="2" t="s">
        <v>0</v>
      </c>
      <c r="B2" s="2"/>
      <c r="C2" s="2"/>
      <c r="D2" s="2"/>
      <c r="E2" s="2"/>
      <c r="F2" s="2"/>
    </row>
    <row r="4" ht="12.75">
      <c r="A4" s="6" t="s">
        <v>8</v>
      </c>
    </row>
    <row r="6" spans="1:6" ht="38.25">
      <c r="A6" s="21" t="s">
        <v>1</v>
      </c>
      <c r="B6" s="21" t="s">
        <v>2</v>
      </c>
      <c r="C6" s="21" t="s">
        <v>3</v>
      </c>
      <c r="D6" s="21" t="s">
        <v>4</v>
      </c>
      <c r="E6" s="22" t="s">
        <v>5</v>
      </c>
      <c r="F6" s="22" t="s">
        <v>6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2.75">
      <c r="A8" s="4" t="s">
        <v>58</v>
      </c>
      <c r="B8" s="4"/>
      <c r="C8" s="4"/>
      <c r="D8" s="4"/>
      <c r="E8" s="4"/>
      <c r="F8" s="4"/>
    </row>
    <row r="9" spans="1:6" ht="14.25">
      <c r="A9" s="3">
        <v>1</v>
      </c>
      <c r="B9" s="5" t="s">
        <v>63</v>
      </c>
      <c r="C9" s="3" t="s">
        <v>61</v>
      </c>
      <c r="D9" s="5">
        <v>63.94</v>
      </c>
      <c r="E9" s="5">
        <v>40</v>
      </c>
      <c r="F9" s="10">
        <f aca="true" t="shared" si="0" ref="F9:F20">D9*E9</f>
        <v>2557.6</v>
      </c>
    </row>
    <row r="10" spans="1:6" ht="14.25">
      <c r="A10" s="3">
        <v>2</v>
      </c>
      <c r="B10" s="5" t="s">
        <v>59</v>
      </c>
      <c r="C10" s="3" t="s">
        <v>61</v>
      </c>
      <c r="D10" s="5">
        <v>5.03</v>
      </c>
      <c r="E10" s="5">
        <v>600</v>
      </c>
      <c r="F10" s="10">
        <f t="shared" si="0"/>
        <v>3018</v>
      </c>
    </row>
    <row r="11" spans="1:6" ht="14.25">
      <c r="A11" s="3">
        <v>3</v>
      </c>
      <c r="B11" s="5" t="s">
        <v>60</v>
      </c>
      <c r="C11" s="3" t="s">
        <v>61</v>
      </c>
      <c r="D11" s="5">
        <v>31.08</v>
      </c>
      <c r="E11" s="5">
        <v>180</v>
      </c>
      <c r="F11" s="10">
        <f t="shared" si="0"/>
        <v>5594.4</v>
      </c>
    </row>
    <row r="12" spans="1:6" ht="12.75">
      <c r="A12" s="15" t="s">
        <v>62</v>
      </c>
      <c r="B12" s="16"/>
      <c r="C12" s="16"/>
      <c r="D12" s="16"/>
      <c r="E12" s="16"/>
      <c r="F12" s="17"/>
    </row>
    <row r="13" spans="1:6" ht="14.25">
      <c r="A13" s="3">
        <v>4</v>
      </c>
      <c r="B13" s="5" t="s">
        <v>64</v>
      </c>
      <c r="C13" s="3" t="s">
        <v>61</v>
      </c>
      <c r="D13" s="5">
        <v>63.94</v>
      </c>
      <c r="E13" s="5">
        <v>40</v>
      </c>
      <c r="F13" s="10">
        <f t="shared" si="0"/>
        <v>2557.6</v>
      </c>
    </row>
    <row r="14" spans="1:6" ht="14.25">
      <c r="A14" s="3">
        <v>5</v>
      </c>
      <c r="B14" s="5" t="s">
        <v>65</v>
      </c>
      <c r="C14" s="3" t="s">
        <v>61</v>
      </c>
      <c r="D14" s="5">
        <v>5.03</v>
      </c>
      <c r="E14" s="5">
        <v>400</v>
      </c>
      <c r="F14" s="10">
        <f t="shared" si="0"/>
        <v>2012</v>
      </c>
    </row>
    <row r="15" spans="1:6" ht="14.25">
      <c r="A15" s="3">
        <v>6</v>
      </c>
      <c r="B15" s="5" t="s">
        <v>66</v>
      </c>
      <c r="C15" s="3" t="s">
        <v>61</v>
      </c>
      <c r="D15" s="5">
        <v>5.03</v>
      </c>
      <c r="E15" s="5">
        <v>40</v>
      </c>
      <c r="F15" s="10">
        <f t="shared" si="0"/>
        <v>201.20000000000002</v>
      </c>
    </row>
    <row r="16" spans="1:6" ht="14.25">
      <c r="A16" s="3">
        <v>7</v>
      </c>
      <c r="B16" s="5" t="s">
        <v>67</v>
      </c>
      <c r="C16" s="3" t="s">
        <v>61</v>
      </c>
      <c r="D16" s="5">
        <v>5.03</v>
      </c>
      <c r="E16" s="5">
        <v>220</v>
      </c>
      <c r="F16" s="10">
        <f t="shared" si="0"/>
        <v>1106.6000000000001</v>
      </c>
    </row>
    <row r="17" spans="1:6" ht="14.25">
      <c r="A17" s="3">
        <v>8</v>
      </c>
      <c r="B17" s="5" t="s">
        <v>64</v>
      </c>
      <c r="C17" s="3" t="s">
        <v>61</v>
      </c>
      <c r="D17" s="5">
        <v>5.03</v>
      </c>
      <c r="E17" s="5">
        <v>40</v>
      </c>
      <c r="F17" s="10">
        <f t="shared" si="0"/>
        <v>201.20000000000002</v>
      </c>
    </row>
    <row r="18" spans="1:6" ht="14.25">
      <c r="A18" s="3">
        <v>9</v>
      </c>
      <c r="B18" s="5" t="s">
        <v>68</v>
      </c>
      <c r="C18" s="3" t="s">
        <v>61</v>
      </c>
      <c r="D18" s="5">
        <v>5.03</v>
      </c>
      <c r="E18" s="5">
        <v>160</v>
      </c>
      <c r="F18" s="10">
        <f t="shared" si="0"/>
        <v>804.8000000000001</v>
      </c>
    </row>
    <row r="19" spans="1:6" ht="12.75">
      <c r="A19" s="3">
        <v>10</v>
      </c>
      <c r="B19" s="5" t="s">
        <v>69</v>
      </c>
      <c r="C19" s="3" t="s">
        <v>70</v>
      </c>
      <c r="D19" s="5">
        <v>12.68</v>
      </c>
      <c r="E19" s="5">
        <v>90</v>
      </c>
      <c r="F19" s="10">
        <f t="shared" si="0"/>
        <v>1141.2</v>
      </c>
    </row>
    <row r="20" spans="1:6" ht="12.75">
      <c r="A20" s="15" t="s">
        <v>71</v>
      </c>
      <c r="B20" s="16"/>
      <c r="C20" s="16"/>
      <c r="D20" s="16"/>
      <c r="E20" s="16"/>
      <c r="F20" s="17"/>
    </row>
    <row r="21" spans="1:6" ht="14.25">
      <c r="A21" s="3">
        <v>11</v>
      </c>
      <c r="B21" s="5" t="s">
        <v>72</v>
      </c>
      <c r="C21" s="3" t="s">
        <v>61</v>
      </c>
      <c r="D21" s="5">
        <v>169.02</v>
      </c>
      <c r="E21" s="5">
        <v>40</v>
      </c>
      <c r="F21" s="10">
        <f>D21*E21</f>
        <v>6760.8</v>
      </c>
    </row>
    <row r="22" spans="1:6" ht="14.25">
      <c r="A22" s="3">
        <v>12</v>
      </c>
      <c r="B22" s="5" t="s">
        <v>73</v>
      </c>
      <c r="C22" s="3" t="s">
        <v>61</v>
      </c>
      <c r="D22" s="5">
        <v>140.32</v>
      </c>
      <c r="E22" s="5">
        <v>180</v>
      </c>
      <c r="F22" s="10">
        <f>D22*E22</f>
        <v>25257.6</v>
      </c>
    </row>
    <row r="23" spans="1:6" ht="14.25">
      <c r="A23" s="3">
        <v>13</v>
      </c>
      <c r="B23" s="5" t="s">
        <v>74</v>
      </c>
      <c r="C23" s="3" t="s">
        <v>61</v>
      </c>
      <c r="D23" s="5">
        <v>140.32</v>
      </c>
      <c r="E23" s="5">
        <v>40</v>
      </c>
      <c r="F23" s="10">
        <f>D23*E23</f>
        <v>5612.799999999999</v>
      </c>
    </row>
    <row r="24" spans="1:6" ht="14.25">
      <c r="A24" s="3">
        <v>14</v>
      </c>
      <c r="B24" s="5" t="s">
        <v>75</v>
      </c>
      <c r="C24" s="3" t="s">
        <v>61</v>
      </c>
      <c r="D24" s="5">
        <v>6.39</v>
      </c>
      <c r="E24" s="5">
        <v>40</v>
      </c>
      <c r="F24" s="10">
        <f aca="true" t="shared" si="1" ref="F24:F35">D24*E24</f>
        <v>255.6</v>
      </c>
    </row>
    <row r="25" spans="1:6" ht="14.25">
      <c r="A25" s="3">
        <v>15</v>
      </c>
      <c r="B25" s="5" t="s">
        <v>76</v>
      </c>
      <c r="C25" s="3" t="s">
        <v>61</v>
      </c>
      <c r="D25" s="5">
        <v>6.39</v>
      </c>
      <c r="E25" s="5">
        <v>220</v>
      </c>
      <c r="F25" s="10">
        <f t="shared" si="1"/>
        <v>1405.8</v>
      </c>
    </row>
    <row r="26" spans="1:6" ht="14.25">
      <c r="A26" s="3">
        <v>16</v>
      </c>
      <c r="B26" s="5" t="s">
        <v>77</v>
      </c>
      <c r="C26" s="3" t="s">
        <v>61</v>
      </c>
      <c r="D26" s="5">
        <v>6.39</v>
      </c>
      <c r="E26" s="5">
        <v>40</v>
      </c>
      <c r="F26" s="10">
        <f t="shared" si="1"/>
        <v>255.6</v>
      </c>
    </row>
    <row r="27" spans="1:6" ht="14.25">
      <c r="A27" s="3">
        <v>17</v>
      </c>
      <c r="B27" s="5" t="s">
        <v>78</v>
      </c>
      <c r="C27" s="3" t="s">
        <v>61</v>
      </c>
      <c r="D27" s="5">
        <v>6.39</v>
      </c>
      <c r="E27" s="5">
        <v>180</v>
      </c>
      <c r="F27" s="10">
        <f t="shared" si="1"/>
        <v>1150.2</v>
      </c>
    </row>
    <row r="28" spans="1:6" ht="12.75">
      <c r="A28" s="3">
        <v>18</v>
      </c>
      <c r="B28" s="5" t="s">
        <v>79</v>
      </c>
      <c r="C28" s="3" t="s">
        <v>70</v>
      </c>
      <c r="D28" s="5">
        <v>29</v>
      </c>
      <c r="E28" s="5">
        <v>85</v>
      </c>
      <c r="F28" s="10">
        <f t="shared" si="1"/>
        <v>2465</v>
      </c>
    </row>
    <row r="29" spans="1:6" ht="14.25">
      <c r="A29" s="3">
        <v>19</v>
      </c>
      <c r="B29" s="5" t="s">
        <v>80</v>
      </c>
      <c r="C29" s="3" t="s">
        <v>61</v>
      </c>
      <c r="D29" s="5">
        <v>28.7</v>
      </c>
      <c r="E29" s="5">
        <v>600</v>
      </c>
      <c r="F29" s="10">
        <f t="shared" si="1"/>
        <v>17220</v>
      </c>
    </row>
    <row r="30" spans="1:6" ht="12.75">
      <c r="A30" s="3">
        <v>20</v>
      </c>
      <c r="B30" s="5" t="s">
        <v>81</v>
      </c>
      <c r="C30" s="3" t="s">
        <v>70</v>
      </c>
      <c r="D30" s="5">
        <v>8</v>
      </c>
      <c r="E30" s="5">
        <v>40</v>
      </c>
      <c r="F30" s="10">
        <f t="shared" si="1"/>
        <v>320</v>
      </c>
    </row>
    <row r="31" spans="1:6" ht="14.25">
      <c r="A31" s="3">
        <v>21</v>
      </c>
      <c r="B31" s="5" t="s">
        <v>82</v>
      </c>
      <c r="C31" s="3" t="s">
        <v>61</v>
      </c>
      <c r="D31" s="5">
        <v>2.5</v>
      </c>
      <c r="E31" s="5">
        <v>400</v>
      </c>
      <c r="F31" s="10">
        <f t="shared" si="1"/>
        <v>1000</v>
      </c>
    </row>
    <row r="32" spans="1:6" ht="14.25">
      <c r="A32" s="3">
        <v>22</v>
      </c>
      <c r="B32" s="5" t="s">
        <v>83</v>
      </c>
      <c r="C32" s="3" t="s">
        <v>61</v>
      </c>
      <c r="D32" s="5">
        <v>0.5</v>
      </c>
      <c r="E32" s="5">
        <v>350</v>
      </c>
      <c r="F32" s="10">
        <f t="shared" si="1"/>
        <v>175</v>
      </c>
    </row>
    <row r="33" spans="1:6" ht="14.25">
      <c r="A33" s="3">
        <v>23</v>
      </c>
      <c r="B33" s="5" t="s">
        <v>84</v>
      </c>
      <c r="C33" s="3" t="s">
        <v>61</v>
      </c>
      <c r="D33" s="5">
        <v>9</v>
      </c>
      <c r="E33" s="5">
        <v>320</v>
      </c>
      <c r="F33" s="10">
        <f t="shared" si="1"/>
        <v>2880</v>
      </c>
    </row>
    <row r="34" spans="1:6" ht="12.75">
      <c r="A34" s="15" t="s">
        <v>85</v>
      </c>
      <c r="B34" s="16"/>
      <c r="C34" s="16"/>
      <c r="D34" s="16"/>
      <c r="E34" s="16"/>
      <c r="F34" s="17"/>
    </row>
    <row r="35" spans="1:6" ht="25.5">
      <c r="A35" s="13">
        <v>24</v>
      </c>
      <c r="B35" s="12" t="s">
        <v>86</v>
      </c>
      <c r="C35" s="13" t="s">
        <v>21</v>
      </c>
      <c r="D35" s="14">
        <v>2</v>
      </c>
      <c r="E35" s="14">
        <v>2500</v>
      </c>
      <c r="F35" s="14">
        <f t="shared" si="1"/>
        <v>5000</v>
      </c>
    </row>
    <row r="36" spans="1:6" ht="12.75">
      <c r="A36" s="5"/>
      <c r="B36" s="8" t="s">
        <v>87</v>
      </c>
      <c r="C36" s="3"/>
      <c r="D36" s="5"/>
      <c r="E36" s="5"/>
      <c r="F36" s="11">
        <f>SUM(F9:F35)</f>
        <v>88953</v>
      </c>
    </row>
    <row r="37" spans="1:6" ht="12.75">
      <c r="A37" s="5"/>
      <c r="B37" s="8"/>
      <c r="C37" s="3"/>
      <c r="D37" s="5"/>
      <c r="E37" s="5"/>
      <c r="F37" s="11"/>
    </row>
    <row r="38" spans="1:6" ht="12.75">
      <c r="A38" s="15" t="s">
        <v>88</v>
      </c>
      <c r="B38" s="16"/>
      <c r="C38" s="16"/>
      <c r="D38" s="16"/>
      <c r="E38" s="16"/>
      <c r="F38" s="17"/>
    </row>
    <row r="39" spans="1:6" ht="12.75">
      <c r="A39" s="3">
        <v>25</v>
      </c>
      <c r="B39" s="18" t="s">
        <v>89</v>
      </c>
      <c r="C39" s="3" t="s">
        <v>21</v>
      </c>
      <c r="D39" s="5">
        <v>18</v>
      </c>
      <c r="E39" s="5">
        <v>220</v>
      </c>
      <c r="F39" s="10">
        <f aca="true" t="shared" si="2" ref="F39:F52">D39*E39</f>
        <v>3960</v>
      </c>
    </row>
    <row r="40" spans="1:6" ht="12.75">
      <c r="A40" s="3">
        <v>26</v>
      </c>
      <c r="B40" s="18" t="s">
        <v>90</v>
      </c>
      <c r="C40" s="3" t="s">
        <v>21</v>
      </c>
      <c r="D40" s="5">
        <v>2</v>
      </c>
      <c r="E40" s="5">
        <v>1108</v>
      </c>
      <c r="F40" s="10">
        <f t="shared" si="2"/>
        <v>2216</v>
      </c>
    </row>
    <row r="41" spans="1:6" ht="12.75">
      <c r="A41" s="3">
        <v>27</v>
      </c>
      <c r="B41" s="18" t="s">
        <v>91</v>
      </c>
      <c r="C41" s="3" t="s">
        <v>21</v>
      </c>
      <c r="D41" s="5">
        <v>10</v>
      </c>
      <c r="E41" s="5">
        <v>370</v>
      </c>
      <c r="F41" s="10">
        <f t="shared" si="2"/>
        <v>3700</v>
      </c>
    </row>
    <row r="42" spans="1:6" ht="12.75">
      <c r="A42" s="3">
        <v>28</v>
      </c>
      <c r="B42" s="18" t="s">
        <v>92</v>
      </c>
      <c r="C42" s="3" t="s">
        <v>21</v>
      </c>
      <c r="D42" s="5">
        <v>4</v>
      </c>
      <c r="E42" s="5">
        <v>291</v>
      </c>
      <c r="F42" s="10">
        <f t="shared" si="2"/>
        <v>1164</v>
      </c>
    </row>
    <row r="43" spans="1:6" ht="12.75">
      <c r="A43" s="3">
        <v>29</v>
      </c>
      <c r="B43" s="18" t="s">
        <v>93</v>
      </c>
      <c r="C43" s="3" t="s">
        <v>21</v>
      </c>
      <c r="D43" s="5">
        <v>1</v>
      </c>
      <c r="E43" s="5">
        <v>275</v>
      </c>
      <c r="F43" s="10">
        <f t="shared" si="2"/>
        <v>275</v>
      </c>
    </row>
    <row r="44" spans="1:6" ht="12.75">
      <c r="A44" s="3">
        <v>30</v>
      </c>
      <c r="B44" s="18" t="s">
        <v>94</v>
      </c>
      <c r="C44" s="3" t="s">
        <v>21</v>
      </c>
      <c r="D44" s="5">
        <v>2</v>
      </c>
      <c r="E44" s="5">
        <v>367</v>
      </c>
      <c r="F44" s="10">
        <f t="shared" si="2"/>
        <v>734</v>
      </c>
    </row>
    <row r="45" spans="1:6" ht="12.75">
      <c r="A45" s="3">
        <v>31</v>
      </c>
      <c r="B45" s="18" t="s">
        <v>95</v>
      </c>
      <c r="C45" s="3" t="s">
        <v>104</v>
      </c>
      <c r="D45" s="5">
        <v>2</v>
      </c>
      <c r="E45" s="5">
        <v>374</v>
      </c>
      <c r="F45" s="10">
        <f t="shared" si="2"/>
        <v>748</v>
      </c>
    </row>
    <row r="46" spans="1:6" ht="12.75">
      <c r="A46" s="3">
        <v>32</v>
      </c>
      <c r="B46" s="18" t="s">
        <v>96</v>
      </c>
      <c r="C46" s="3" t="s">
        <v>21</v>
      </c>
      <c r="D46" s="5">
        <v>11</v>
      </c>
      <c r="E46" s="5">
        <v>22</v>
      </c>
      <c r="F46" s="10">
        <f t="shared" si="2"/>
        <v>242</v>
      </c>
    </row>
    <row r="47" spans="1:6" ht="12.75">
      <c r="A47" s="3">
        <v>33</v>
      </c>
      <c r="B47" s="18" t="s">
        <v>97</v>
      </c>
      <c r="C47" s="3" t="s">
        <v>21</v>
      </c>
      <c r="D47" s="5">
        <v>100</v>
      </c>
      <c r="E47" s="5">
        <v>1.5</v>
      </c>
      <c r="F47" s="10">
        <f t="shared" si="2"/>
        <v>150</v>
      </c>
    </row>
    <row r="48" spans="1:6" ht="12.75">
      <c r="A48" s="3">
        <v>34</v>
      </c>
      <c r="B48" s="18" t="s">
        <v>98</v>
      </c>
      <c r="C48" s="3" t="s">
        <v>21</v>
      </c>
      <c r="D48" s="5">
        <v>300</v>
      </c>
      <c r="E48" s="5">
        <v>0.25</v>
      </c>
      <c r="F48" s="10">
        <f t="shared" si="2"/>
        <v>75</v>
      </c>
    </row>
    <row r="49" spans="1:6" ht="12.75">
      <c r="A49" s="3">
        <v>35</v>
      </c>
      <c r="B49" s="18" t="s">
        <v>99</v>
      </c>
      <c r="C49" s="3" t="s">
        <v>21</v>
      </c>
      <c r="D49" s="5">
        <v>7</v>
      </c>
      <c r="E49" s="5">
        <v>32</v>
      </c>
      <c r="F49" s="10">
        <f t="shared" si="2"/>
        <v>224</v>
      </c>
    </row>
    <row r="50" spans="1:6" ht="12.75">
      <c r="A50" s="3">
        <v>36</v>
      </c>
      <c r="B50" s="18" t="s">
        <v>100</v>
      </c>
      <c r="C50" s="3" t="s">
        <v>21</v>
      </c>
      <c r="D50" s="5">
        <v>12</v>
      </c>
      <c r="E50" s="5">
        <v>53</v>
      </c>
      <c r="F50" s="10">
        <f t="shared" si="2"/>
        <v>636</v>
      </c>
    </row>
    <row r="51" spans="1:6" ht="12.75">
      <c r="A51" s="3">
        <v>37</v>
      </c>
      <c r="B51" s="18" t="s">
        <v>101</v>
      </c>
      <c r="C51" s="3" t="s">
        <v>21</v>
      </c>
      <c r="D51" s="5">
        <v>9</v>
      </c>
      <c r="E51" s="5">
        <v>184</v>
      </c>
      <c r="F51" s="10">
        <f t="shared" si="2"/>
        <v>1656</v>
      </c>
    </row>
    <row r="52" spans="1:6" ht="12.75">
      <c r="A52" s="3">
        <v>38</v>
      </c>
      <c r="B52" s="18" t="s">
        <v>102</v>
      </c>
      <c r="C52" s="3" t="s">
        <v>21</v>
      </c>
      <c r="D52" s="5">
        <v>10</v>
      </c>
      <c r="E52" s="5">
        <v>269</v>
      </c>
      <c r="F52" s="10">
        <f t="shared" si="2"/>
        <v>2690</v>
      </c>
    </row>
    <row r="53" spans="1:6" ht="12.75">
      <c r="A53" s="3">
        <v>39</v>
      </c>
      <c r="B53" s="18" t="s">
        <v>103</v>
      </c>
      <c r="C53" s="3"/>
      <c r="D53" s="5"/>
      <c r="E53" s="5"/>
      <c r="F53" s="20">
        <v>1000</v>
      </c>
    </row>
    <row r="54" spans="1:6" ht="12.75">
      <c r="A54" s="5"/>
      <c r="B54" s="19" t="s">
        <v>105</v>
      </c>
      <c r="C54" s="3"/>
      <c r="D54" s="5"/>
      <c r="E54" s="5"/>
      <c r="F54" s="11">
        <f>SUM(F39:F53)</f>
        <v>19470</v>
      </c>
    </row>
    <row r="55" spans="1:6" ht="12.75">
      <c r="A55" s="5"/>
      <c r="B55" s="18"/>
      <c r="C55" s="3"/>
      <c r="D55" s="5"/>
      <c r="E55" s="5"/>
      <c r="F55" s="11"/>
    </row>
    <row r="56" spans="1:6" ht="12.75">
      <c r="A56" s="5"/>
      <c r="B56" s="5" t="s">
        <v>39</v>
      </c>
      <c r="C56" s="3" t="s">
        <v>40</v>
      </c>
      <c r="D56" s="5">
        <v>0.1</v>
      </c>
      <c r="E56" s="5"/>
      <c r="F56" s="7">
        <f>F54*0.1</f>
        <v>1947</v>
      </c>
    </row>
    <row r="57" spans="1:6" ht="12.75">
      <c r="A57" s="5"/>
      <c r="B57" s="5" t="s">
        <v>41</v>
      </c>
      <c r="C57" s="3" t="s">
        <v>42</v>
      </c>
      <c r="D57" s="5">
        <v>6</v>
      </c>
      <c r="E57" s="5">
        <v>290</v>
      </c>
      <c r="F57" s="7">
        <f>D57*E57</f>
        <v>1740</v>
      </c>
    </row>
    <row r="58" spans="1:6" ht="12.75">
      <c r="A58" s="5"/>
      <c r="B58" s="5"/>
      <c r="C58" s="3"/>
      <c r="D58" s="5"/>
      <c r="E58" s="5"/>
      <c r="F58" s="5"/>
    </row>
    <row r="59" spans="1:6" ht="12.75">
      <c r="A59" s="5"/>
      <c r="B59" s="9" t="s">
        <v>43</v>
      </c>
      <c r="C59" s="3"/>
      <c r="D59" s="5"/>
      <c r="E59" s="5"/>
      <c r="F59" s="11">
        <f>F36+F54+F56+F57</f>
        <v>112110</v>
      </c>
    </row>
    <row r="61" ht="12.75">
      <c r="A61" t="s">
        <v>44</v>
      </c>
    </row>
    <row r="62" ht="12.75">
      <c r="A62" t="s">
        <v>45</v>
      </c>
    </row>
  </sheetData>
  <mergeCells count="7">
    <mergeCell ref="A38:F38"/>
    <mergeCell ref="A20:F20"/>
    <mergeCell ref="A34:F34"/>
    <mergeCell ref="A8:F8"/>
    <mergeCell ref="A1:F1"/>
    <mergeCell ref="A2:F2"/>
    <mergeCell ref="A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44"/>
  <sheetViews>
    <sheetView showGridLines="0" workbookViewId="0" topLeftCell="A1">
      <selection activeCell="A36" sqref="A36"/>
    </sheetView>
  </sheetViews>
  <sheetFormatPr defaultColWidth="9.00390625" defaultRowHeight="12.75"/>
  <cols>
    <col min="1" max="1" width="6.25390625" style="0" customWidth="1"/>
    <col min="2" max="2" width="72.875" style="0" bestFit="1" customWidth="1"/>
    <col min="3" max="3" width="8.25390625" style="1" bestFit="1" customWidth="1"/>
    <col min="4" max="4" width="4.75390625" style="0" bestFit="1" customWidth="1"/>
    <col min="5" max="5" width="13.875" style="0" customWidth="1"/>
    <col min="6" max="6" width="13.625" style="0" customWidth="1"/>
  </cols>
  <sheetData>
    <row r="1" spans="1:6" ht="12.75">
      <c r="A1" s="2" t="s">
        <v>7</v>
      </c>
      <c r="B1" s="2"/>
      <c r="C1" s="2"/>
      <c r="D1" s="2"/>
      <c r="E1" s="2"/>
      <c r="F1" s="2"/>
    </row>
    <row r="2" spans="1:6" ht="12.75">
      <c r="A2" s="2" t="s">
        <v>0</v>
      </c>
      <c r="B2" s="2"/>
      <c r="C2" s="2"/>
      <c r="D2" s="2"/>
      <c r="E2" s="2"/>
      <c r="F2" s="2"/>
    </row>
    <row r="4" ht="12.75">
      <c r="A4" s="6" t="s">
        <v>8</v>
      </c>
    </row>
    <row r="6" spans="1:6" ht="38.25">
      <c r="A6" s="21" t="s">
        <v>1</v>
      </c>
      <c r="B6" s="21" t="s">
        <v>2</v>
      </c>
      <c r="C6" s="21" t="s">
        <v>3</v>
      </c>
      <c r="D6" s="21" t="s">
        <v>4</v>
      </c>
      <c r="E6" s="22" t="s">
        <v>5</v>
      </c>
      <c r="F6" s="22" t="s">
        <v>6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2.75">
      <c r="A8" s="4" t="s">
        <v>47</v>
      </c>
      <c r="B8" s="4"/>
      <c r="C8" s="4"/>
      <c r="D8" s="4"/>
      <c r="E8" s="4"/>
      <c r="F8" s="4"/>
    </row>
    <row r="9" spans="1:6" ht="12.75">
      <c r="A9" s="3">
        <v>1</v>
      </c>
      <c r="B9" s="5" t="s">
        <v>9</v>
      </c>
      <c r="C9" s="3" t="s">
        <v>21</v>
      </c>
      <c r="D9" s="5">
        <v>1</v>
      </c>
      <c r="E9" s="5">
        <v>3000</v>
      </c>
      <c r="F9" s="5">
        <f>D9*E9</f>
        <v>3000</v>
      </c>
    </row>
    <row r="10" spans="1:6" ht="12.75">
      <c r="A10" s="3">
        <v>2</v>
      </c>
      <c r="B10" s="5" t="s">
        <v>10</v>
      </c>
      <c r="C10" s="3" t="s">
        <v>21</v>
      </c>
      <c r="D10" s="5">
        <v>1</v>
      </c>
      <c r="E10" s="5">
        <v>1200</v>
      </c>
      <c r="F10" s="5">
        <f aca="true" t="shared" si="0" ref="F10:F20">D10*E10</f>
        <v>1200</v>
      </c>
    </row>
    <row r="11" spans="1:6" ht="12.75">
      <c r="A11" s="3">
        <v>3</v>
      </c>
      <c r="B11" s="5" t="s">
        <v>11</v>
      </c>
      <c r="C11" s="3" t="s">
        <v>21</v>
      </c>
      <c r="D11" s="5">
        <v>1</v>
      </c>
      <c r="E11" s="5">
        <v>900</v>
      </c>
      <c r="F11" s="5">
        <f t="shared" si="0"/>
        <v>900</v>
      </c>
    </row>
    <row r="12" spans="1:6" ht="12.75">
      <c r="A12" s="3">
        <v>4</v>
      </c>
      <c r="B12" s="5" t="s">
        <v>12</v>
      </c>
      <c r="C12" s="3" t="s">
        <v>21</v>
      </c>
      <c r="D12" s="5">
        <v>1</v>
      </c>
      <c r="E12" s="5">
        <v>300</v>
      </c>
      <c r="F12" s="5">
        <f t="shared" si="0"/>
        <v>300</v>
      </c>
    </row>
    <row r="13" spans="1:6" ht="12.75">
      <c r="A13" s="3">
        <v>5</v>
      </c>
      <c r="B13" s="5" t="s">
        <v>13</v>
      </c>
      <c r="C13" s="3" t="s">
        <v>21</v>
      </c>
      <c r="D13" s="5">
        <v>1</v>
      </c>
      <c r="E13" s="5">
        <v>900</v>
      </c>
      <c r="F13" s="5">
        <f t="shared" si="0"/>
        <v>900</v>
      </c>
    </row>
    <row r="14" spans="1:6" ht="12.75">
      <c r="A14" s="3">
        <v>6</v>
      </c>
      <c r="B14" s="5" t="s">
        <v>14</v>
      </c>
      <c r="C14" s="3" t="s">
        <v>21</v>
      </c>
      <c r="D14" s="5">
        <v>4</v>
      </c>
      <c r="E14" s="5">
        <v>200</v>
      </c>
      <c r="F14" s="5">
        <f t="shared" si="0"/>
        <v>800</v>
      </c>
    </row>
    <row r="15" spans="1:6" ht="12.75">
      <c r="A15" s="3">
        <v>7</v>
      </c>
      <c r="B15" s="5" t="s">
        <v>15</v>
      </c>
      <c r="C15" s="3" t="s">
        <v>22</v>
      </c>
      <c r="D15" s="5">
        <v>17</v>
      </c>
      <c r="E15" s="5">
        <v>150</v>
      </c>
      <c r="F15" s="5">
        <f t="shared" si="0"/>
        <v>2550</v>
      </c>
    </row>
    <row r="16" spans="1:6" ht="12.75">
      <c r="A16" s="3">
        <v>8</v>
      </c>
      <c r="B16" s="5" t="s">
        <v>16</v>
      </c>
      <c r="C16" s="3" t="s">
        <v>22</v>
      </c>
      <c r="D16" s="5">
        <v>6</v>
      </c>
      <c r="E16" s="5">
        <v>120</v>
      </c>
      <c r="F16" s="5">
        <f t="shared" si="0"/>
        <v>720</v>
      </c>
    </row>
    <row r="17" spans="1:6" ht="12.75">
      <c r="A17" s="3">
        <v>9</v>
      </c>
      <c r="B17" s="5" t="s">
        <v>17</v>
      </c>
      <c r="C17" s="3" t="s">
        <v>22</v>
      </c>
      <c r="D17" s="5">
        <v>0.5</v>
      </c>
      <c r="E17" s="5">
        <v>180</v>
      </c>
      <c r="F17" s="5">
        <f t="shared" si="0"/>
        <v>90</v>
      </c>
    </row>
    <row r="18" spans="1:6" ht="12.75">
      <c r="A18" s="3">
        <v>10</v>
      </c>
      <c r="B18" s="5" t="s">
        <v>18</v>
      </c>
      <c r="C18" s="3" t="s">
        <v>21</v>
      </c>
      <c r="D18" s="5">
        <v>38</v>
      </c>
      <c r="E18" s="5">
        <v>80</v>
      </c>
      <c r="F18" s="5">
        <f t="shared" si="0"/>
        <v>3040</v>
      </c>
    </row>
    <row r="19" spans="1:6" ht="12.75">
      <c r="A19" s="3">
        <v>11</v>
      </c>
      <c r="B19" s="5" t="s">
        <v>19</v>
      </c>
      <c r="C19" s="3" t="s">
        <v>21</v>
      </c>
      <c r="D19" s="5">
        <v>40</v>
      </c>
      <c r="E19" s="5">
        <v>40</v>
      </c>
      <c r="F19" s="5">
        <f t="shared" si="0"/>
        <v>1600</v>
      </c>
    </row>
    <row r="20" spans="1:6" ht="12.75">
      <c r="A20" s="3">
        <v>12</v>
      </c>
      <c r="B20" s="5" t="s">
        <v>20</v>
      </c>
      <c r="C20" s="3" t="s">
        <v>21</v>
      </c>
      <c r="D20" s="5">
        <v>4</v>
      </c>
      <c r="E20" s="5">
        <v>700</v>
      </c>
      <c r="F20" s="5">
        <f t="shared" si="0"/>
        <v>2800</v>
      </c>
    </row>
    <row r="21" spans="1:6" ht="12.75">
      <c r="A21" s="5"/>
      <c r="B21" s="8" t="s">
        <v>23</v>
      </c>
      <c r="C21" s="3"/>
      <c r="D21" s="5"/>
      <c r="E21" s="5"/>
      <c r="F21" s="7">
        <f>SUM(F9:F20)</f>
        <v>17900</v>
      </c>
    </row>
    <row r="22" spans="1:6" ht="12.75">
      <c r="A22" s="5"/>
      <c r="B22" s="5"/>
      <c r="C22" s="3"/>
      <c r="D22" s="5"/>
      <c r="E22" s="5"/>
      <c r="F22" s="5"/>
    </row>
    <row r="23" spans="1:6" ht="12.75">
      <c r="A23" s="5"/>
      <c r="B23" s="8" t="s">
        <v>24</v>
      </c>
      <c r="C23" s="3"/>
      <c r="D23" s="5"/>
      <c r="E23" s="5"/>
      <c r="F23" s="5"/>
    </row>
    <row r="24" spans="1:6" ht="12.75">
      <c r="A24" s="3">
        <v>13</v>
      </c>
      <c r="B24" s="5" t="s">
        <v>25</v>
      </c>
      <c r="C24" s="3" t="s">
        <v>22</v>
      </c>
      <c r="D24" s="5">
        <v>17</v>
      </c>
      <c r="E24" s="5">
        <v>29</v>
      </c>
      <c r="F24" s="5">
        <f aca="true" t="shared" si="1" ref="F24:F36">D24*E24</f>
        <v>493</v>
      </c>
    </row>
    <row r="25" spans="1:6" ht="12.75">
      <c r="A25" s="3">
        <v>14</v>
      </c>
      <c r="B25" s="5" t="s">
        <v>26</v>
      </c>
      <c r="C25" s="3" t="s">
        <v>22</v>
      </c>
      <c r="D25" s="5">
        <v>6</v>
      </c>
      <c r="E25" s="5">
        <v>65</v>
      </c>
      <c r="F25" s="5">
        <f t="shared" si="1"/>
        <v>390</v>
      </c>
    </row>
    <row r="26" spans="1:6" ht="12.75">
      <c r="A26" s="3">
        <v>15</v>
      </c>
      <c r="B26" s="5" t="s">
        <v>27</v>
      </c>
      <c r="C26" s="3" t="s">
        <v>21</v>
      </c>
      <c r="D26" s="5">
        <v>8</v>
      </c>
      <c r="E26" s="5">
        <v>51</v>
      </c>
      <c r="F26" s="5">
        <f t="shared" si="1"/>
        <v>408</v>
      </c>
    </row>
    <row r="27" spans="1:6" ht="12.75">
      <c r="A27" s="3">
        <v>16</v>
      </c>
      <c r="B27" s="5" t="s">
        <v>28</v>
      </c>
      <c r="C27" s="3" t="s">
        <v>21</v>
      </c>
      <c r="D27" s="5">
        <v>4</v>
      </c>
      <c r="E27" s="5">
        <v>48</v>
      </c>
      <c r="F27" s="5">
        <f t="shared" si="1"/>
        <v>192</v>
      </c>
    </row>
    <row r="28" spans="1:6" ht="12.75">
      <c r="A28" s="3">
        <v>17</v>
      </c>
      <c r="B28" s="5" t="s">
        <v>29</v>
      </c>
      <c r="C28" s="3" t="s">
        <v>21</v>
      </c>
      <c r="D28" s="5">
        <v>1</v>
      </c>
      <c r="E28" s="5">
        <v>110</v>
      </c>
      <c r="F28" s="5">
        <f t="shared" si="1"/>
        <v>110</v>
      </c>
    </row>
    <row r="29" spans="1:6" ht="12.75">
      <c r="A29" s="3">
        <v>18</v>
      </c>
      <c r="B29" s="5" t="s">
        <v>30</v>
      </c>
      <c r="C29" s="3" t="s">
        <v>21</v>
      </c>
      <c r="D29" s="5">
        <v>1</v>
      </c>
      <c r="E29" s="5">
        <v>70</v>
      </c>
      <c r="F29" s="5">
        <f t="shared" si="1"/>
        <v>70</v>
      </c>
    </row>
    <row r="30" spans="1:6" ht="12.75">
      <c r="A30" s="3">
        <v>19</v>
      </c>
      <c r="B30" s="5" t="s">
        <v>31</v>
      </c>
      <c r="C30" s="3" t="s">
        <v>21</v>
      </c>
      <c r="D30" s="5">
        <v>14</v>
      </c>
      <c r="E30" s="5">
        <v>50</v>
      </c>
      <c r="F30" s="5">
        <f t="shared" si="1"/>
        <v>700</v>
      </c>
    </row>
    <row r="31" spans="1:6" ht="12.75">
      <c r="A31" s="3">
        <v>20</v>
      </c>
      <c r="B31" s="5" t="s">
        <v>32</v>
      </c>
      <c r="C31" s="3" t="s">
        <v>21</v>
      </c>
      <c r="D31" s="5">
        <v>10</v>
      </c>
      <c r="E31" s="5">
        <v>60</v>
      </c>
      <c r="F31" s="5">
        <f t="shared" si="1"/>
        <v>600</v>
      </c>
    </row>
    <row r="32" spans="1:6" ht="12.75">
      <c r="A32" s="3">
        <v>21</v>
      </c>
      <c r="B32" s="5" t="s">
        <v>33</v>
      </c>
      <c r="C32" s="3" t="s">
        <v>21</v>
      </c>
      <c r="D32" s="5">
        <v>5</v>
      </c>
      <c r="E32" s="5">
        <v>56</v>
      </c>
      <c r="F32" s="5">
        <f t="shared" si="1"/>
        <v>280</v>
      </c>
    </row>
    <row r="33" spans="1:6" ht="12.75">
      <c r="A33" s="3">
        <v>22</v>
      </c>
      <c r="B33" s="5" t="s">
        <v>34</v>
      </c>
      <c r="C33" s="3" t="s">
        <v>21</v>
      </c>
      <c r="D33" s="5">
        <v>4</v>
      </c>
      <c r="E33" s="5">
        <v>50</v>
      </c>
      <c r="F33" s="5">
        <f t="shared" si="1"/>
        <v>200</v>
      </c>
    </row>
    <row r="34" spans="1:6" ht="12.75">
      <c r="A34" s="3">
        <v>23</v>
      </c>
      <c r="B34" s="5" t="s">
        <v>35</v>
      </c>
      <c r="C34" s="3" t="s">
        <v>21</v>
      </c>
      <c r="D34" s="5">
        <v>8</v>
      </c>
      <c r="E34" s="5">
        <v>30</v>
      </c>
      <c r="F34" s="5">
        <f t="shared" si="1"/>
        <v>240</v>
      </c>
    </row>
    <row r="35" spans="1:6" ht="12.75">
      <c r="A35" s="3">
        <v>24</v>
      </c>
      <c r="B35" s="5" t="s">
        <v>36</v>
      </c>
      <c r="C35" s="3" t="s">
        <v>21</v>
      </c>
      <c r="D35" s="5">
        <v>40</v>
      </c>
      <c r="E35" s="5">
        <v>22</v>
      </c>
      <c r="F35" s="5">
        <f t="shared" si="1"/>
        <v>880</v>
      </c>
    </row>
    <row r="36" spans="1:6" ht="12.75">
      <c r="A36" s="3">
        <v>25</v>
      </c>
      <c r="B36" s="5" t="s">
        <v>37</v>
      </c>
      <c r="C36" s="3" t="s">
        <v>21</v>
      </c>
      <c r="D36" s="5">
        <v>3</v>
      </c>
      <c r="E36" s="5">
        <v>150</v>
      </c>
      <c r="F36" s="5">
        <f t="shared" si="1"/>
        <v>450</v>
      </c>
    </row>
    <row r="37" spans="1:6" ht="12.75">
      <c r="A37" s="5"/>
      <c r="B37" s="8" t="s">
        <v>38</v>
      </c>
      <c r="C37" s="3"/>
      <c r="D37" s="5"/>
      <c r="E37" s="5"/>
      <c r="F37" s="7">
        <f>SUM(F24:F36)</f>
        <v>5013</v>
      </c>
    </row>
    <row r="38" spans="1:6" ht="12.75">
      <c r="A38" s="5"/>
      <c r="B38" s="5" t="s">
        <v>39</v>
      </c>
      <c r="C38" s="3" t="s">
        <v>40</v>
      </c>
      <c r="D38" s="5">
        <v>0.1</v>
      </c>
      <c r="E38" s="5"/>
      <c r="F38" s="7">
        <v>501</v>
      </c>
    </row>
    <row r="39" spans="1:6" ht="12.75">
      <c r="A39" s="5"/>
      <c r="B39" s="5" t="s">
        <v>41</v>
      </c>
      <c r="C39" s="3" t="s">
        <v>42</v>
      </c>
      <c r="D39" s="5">
        <v>2</v>
      </c>
      <c r="E39" s="5">
        <v>290</v>
      </c>
      <c r="F39" s="7">
        <f>D39*E39</f>
        <v>580</v>
      </c>
    </row>
    <row r="40" spans="1:6" ht="12.75">
      <c r="A40" s="5"/>
      <c r="B40" s="5"/>
      <c r="C40" s="3"/>
      <c r="D40" s="5"/>
      <c r="E40" s="5"/>
      <c r="F40" s="5"/>
    </row>
    <row r="41" spans="1:6" ht="12.75">
      <c r="A41" s="5"/>
      <c r="B41" s="9" t="s">
        <v>43</v>
      </c>
      <c r="C41" s="3"/>
      <c r="D41" s="5"/>
      <c r="E41" s="5"/>
      <c r="F41" s="7">
        <f>F21+F37+F38+F39</f>
        <v>23994</v>
      </c>
    </row>
    <row r="43" ht="12.75">
      <c r="A43" t="s">
        <v>44</v>
      </c>
    </row>
    <row r="44" ht="12.75">
      <c r="A44" t="s">
        <v>45</v>
      </c>
    </row>
  </sheetData>
  <mergeCells count="3">
    <mergeCell ref="A8:F8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23"/>
  <sheetViews>
    <sheetView showGridLines="0" workbookViewId="0" topLeftCell="A1">
      <selection activeCell="G6" sqref="G6"/>
    </sheetView>
  </sheetViews>
  <sheetFormatPr defaultColWidth="9.00390625" defaultRowHeight="12.75"/>
  <cols>
    <col min="1" max="1" width="6.25390625" style="0" customWidth="1"/>
    <col min="2" max="2" width="72.875" style="0" bestFit="1" customWidth="1"/>
    <col min="3" max="3" width="8.25390625" style="1" bestFit="1" customWidth="1"/>
    <col min="4" max="4" width="4.75390625" style="0" bestFit="1" customWidth="1"/>
    <col min="5" max="5" width="13.875" style="0" customWidth="1"/>
    <col min="6" max="6" width="13.625" style="0" customWidth="1"/>
  </cols>
  <sheetData>
    <row r="1" spans="1:6" ht="12.75">
      <c r="A1" s="2" t="s">
        <v>46</v>
      </c>
      <c r="B1" s="2"/>
      <c r="C1" s="2"/>
      <c r="D1" s="2"/>
      <c r="E1" s="2"/>
      <c r="F1" s="2"/>
    </row>
    <row r="2" spans="1:6" ht="12.75">
      <c r="A2" s="2" t="s">
        <v>0</v>
      </c>
      <c r="B2" s="2"/>
      <c r="C2" s="2"/>
      <c r="D2" s="2"/>
      <c r="E2" s="2"/>
      <c r="F2" s="2"/>
    </row>
    <row r="4" ht="12.75">
      <c r="A4" s="6" t="s">
        <v>8</v>
      </c>
    </row>
    <row r="6" spans="1:6" ht="38.25">
      <c r="A6" s="21" t="s">
        <v>1</v>
      </c>
      <c r="B6" s="21" t="s">
        <v>2</v>
      </c>
      <c r="C6" s="21" t="s">
        <v>3</v>
      </c>
      <c r="D6" s="21" t="s">
        <v>4</v>
      </c>
      <c r="E6" s="22" t="s">
        <v>5</v>
      </c>
      <c r="F6" s="22" t="s">
        <v>6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2.75">
      <c r="A8" s="4" t="s">
        <v>48</v>
      </c>
      <c r="B8" s="4"/>
      <c r="C8" s="4"/>
      <c r="D8" s="4"/>
      <c r="E8" s="4"/>
      <c r="F8" s="4"/>
    </row>
    <row r="9" spans="1:6" ht="12.75">
      <c r="A9" s="3">
        <v>1</v>
      </c>
      <c r="B9" s="5" t="s">
        <v>49</v>
      </c>
      <c r="C9" s="3" t="s">
        <v>22</v>
      </c>
      <c r="D9" s="5">
        <v>15</v>
      </c>
      <c r="E9" s="5">
        <v>100</v>
      </c>
      <c r="F9" s="5">
        <f aca="true" t="shared" si="0" ref="F9:F15">D9*E9</f>
        <v>1500</v>
      </c>
    </row>
    <row r="10" spans="1:6" ht="12.75">
      <c r="A10" s="3">
        <v>2</v>
      </c>
      <c r="B10" s="5" t="s">
        <v>50</v>
      </c>
      <c r="C10" s="3" t="s">
        <v>22</v>
      </c>
      <c r="D10" s="5">
        <v>15</v>
      </c>
      <c r="E10" s="5">
        <v>60</v>
      </c>
      <c r="F10" s="5">
        <f t="shared" si="0"/>
        <v>900</v>
      </c>
    </row>
    <row r="11" spans="1:6" ht="12.75">
      <c r="A11" s="3">
        <v>3</v>
      </c>
      <c r="B11" s="5" t="s">
        <v>51</v>
      </c>
      <c r="C11" s="3" t="s">
        <v>22</v>
      </c>
      <c r="D11" s="5">
        <v>15</v>
      </c>
      <c r="E11" s="5">
        <v>60</v>
      </c>
      <c r="F11" s="5">
        <f t="shared" si="0"/>
        <v>900</v>
      </c>
    </row>
    <row r="12" spans="1:6" ht="14.25">
      <c r="A12" s="3">
        <v>4</v>
      </c>
      <c r="B12" s="5" t="s">
        <v>52</v>
      </c>
      <c r="C12" s="3" t="s">
        <v>21</v>
      </c>
      <c r="D12" s="5">
        <v>2</v>
      </c>
      <c r="E12" s="5">
        <v>850</v>
      </c>
      <c r="F12" s="5">
        <f t="shared" si="0"/>
        <v>1700</v>
      </c>
    </row>
    <row r="13" spans="1:6" ht="12.75">
      <c r="A13" s="3">
        <v>5</v>
      </c>
      <c r="B13" s="5" t="s">
        <v>53</v>
      </c>
      <c r="C13" s="3" t="s">
        <v>21</v>
      </c>
      <c r="D13" s="5">
        <v>4</v>
      </c>
      <c r="E13" s="5">
        <v>110</v>
      </c>
      <c r="F13" s="5">
        <f t="shared" si="0"/>
        <v>440</v>
      </c>
    </row>
    <row r="14" spans="1:6" ht="12.75">
      <c r="A14" s="3">
        <v>6</v>
      </c>
      <c r="B14" s="5" t="s">
        <v>54</v>
      </c>
      <c r="C14" s="3" t="s">
        <v>21</v>
      </c>
      <c r="D14" s="5">
        <v>4</v>
      </c>
      <c r="E14" s="5">
        <v>60</v>
      </c>
      <c r="F14" s="5">
        <f t="shared" si="0"/>
        <v>240</v>
      </c>
    </row>
    <row r="15" spans="1:6" ht="12.75">
      <c r="A15" s="3">
        <v>7</v>
      </c>
      <c r="B15" s="5" t="s">
        <v>55</v>
      </c>
      <c r="C15" s="3" t="s">
        <v>21</v>
      </c>
      <c r="D15" s="5">
        <v>1</v>
      </c>
      <c r="E15" s="5">
        <v>420</v>
      </c>
      <c r="F15" s="5">
        <f t="shared" si="0"/>
        <v>420</v>
      </c>
    </row>
    <row r="16" spans="1:6" ht="12.75">
      <c r="A16" s="5"/>
      <c r="B16" s="8" t="s">
        <v>56</v>
      </c>
      <c r="C16" s="3"/>
      <c r="D16" s="5"/>
      <c r="E16" s="5"/>
      <c r="F16" s="7">
        <f>SUM(F9:F15)</f>
        <v>6100</v>
      </c>
    </row>
    <row r="17" spans="1:6" ht="12.75">
      <c r="A17" s="5"/>
      <c r="B17" s="5" t="s">
        <v>39</v>
      </c>
      <c r="C17" s="3" t="s">
        <v>40</v>
      </c>
      <c r="D17" s="5">
        <v>0.1</v>
      </c>
      <c r="E17" s="5"/>
      <c r="F17" s="7">
        <f>F16*0.1</f>
        <v>610</v>
      </c>
    </row>
    <row r="18" spans="1:6" ht="12.75">
      <c r="A18" s="5"/>
      <c r="B18" s="5" t="s">
        <v>41</v>
      </c>
      <c r="C18" s="3" t="s">
        <v>42</v>
      </c>
      <c r="D18" s="5">
        <v>2</v>
      </c>
      <c r="E18" s="5">
        <v>290</v>
      </c>
      <c r="F18" s="7">
        <f>D18*E18</f>
        <v>580</v>
      </c>
    </row>
    <row r="19" spans="1:6" ht="12.75">
      <c r="A19" s="5"/>
      <c r="B19" s="5"/>
      <c r="C19" s="3"/>
      <c r="D19" s="5"/>
      <c r="E19" s="5"/>
      <c r="F19" s="5"/>
    </row>
    <row r="20" spans="1:6" ht="12.75">
      <c r="A20" s="5"/>
      <c r="B20" s="9" t="s">
        <v>43</v>
      </c>
      <c r="C20" s="3"/>
      <c r="D20" s="5"/>
      <c r="E20" s="5"/>
      <c r="F20" s="7">
        <f>F16+F17+F18</f>
        <v>7290</v>
      </c>
    </row>
    <row r="22" ht="12.75">
      <c r="A22" t="s">
        <v>44</v>
      </c>
    </row>
    <row r="23" ht="12.75">
      <c r="A23" t="s">
        <v>45</v>
      </c>
    </row>
  </sheetData>
  <mergeCells count="3">
    <mergeCell ref="A8:F8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Kriljon-Service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Telecom_engineer</dc:creator>
  <cp:keywords/>
  <dc:description/>
  <cp:lastModifiedBy>Telecom_engineer</cp:lastModifiedBy>
  <dcterms:created xsi:type="dcterms:W3CDTF">2009-10-25T04:46:06Z</dcterms:created>
  <dcterms:modified xsi:type="dcterms:W3CDTF">2009-10-25T06:20:47Z</dcterms:modified>
  <cp:category/>
  <cp:version/>
  <cp:contentType/>
  <cp:contentStatus/>
</cp:coreProperties>
</file>