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40" activeTab="0"/>
  </bookViews>
  <sheets>
    <sheet name="Лист1" sheetId="1" r:id="rId1"/>
  </sheets>
  <definedNames>
    <definedName name="YANDEX_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<sst xmlns="http://schemas.openxmlformats.org/spreadsheetml/2006/main" count="227" uniqueCount="190">
  <si>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</si>
  <si>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</si>
  <si>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</si>
  <si>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</si>
  <si>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</si>
  <si>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</si>
  <si>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</si>
  <si>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</si>
  <si>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</si>
  <si>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</si>
  <si>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</si>
  <si>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</si>
  <si>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</si>
  <si>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</si>
  <si>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</si>
  <si>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</si>
  <si>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 xml:space="preserve">Bloondinka </t>
  </si>
  <si>
    <t>84-60-89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</si>
  <si>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</si>
  <si>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</si>
  <si>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</si>
  <si>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</si>
  <si>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</si>
  <si>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</si>
  <si>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</si>
  <si>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>burzhuyka , Олеся</t>
  </si>
  <si>
    <t>Constanta,Алёна</t>
  </si>
  <si>
    <t>Lenchik100. Лена</t>
  </si>
  <si>
    <t>медведь Yugus - Ирина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</si>
  <si>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</si>
  <si>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</si>
  <si>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</si>
  <si>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</si>
  <si>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</si>
  <si>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</si>
  <si>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</si>
  <si>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</si>
  <si>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</si>
  <si>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</si>
  <si>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</si>
  <si>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</si>
  <si>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</si>
  <si>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</si>
  <si>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</si>
  <si>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101-84-103</t>
  </si>
  <si>
    <t>98-73-96</t>
  </si>
  <si>
    <t>Rigick</t>
  </si>
  <si>
    <t>nadenyka</t>
  </si>
  <si>
    <t>94-75-95</t>
  </si>
  <si>
    <t>2 мес</t>
  </si>
  <si>
    <t>96-72-101</t>
  </si>
  <si>
    <t>женщина-лещ, Елена</t>
  </si>
  <si>
    <t>92-71-100</t>
  </si>
  <si>
    <t>120-120-120</t>
  </si>
  <si>
    <t>6 мес</t>
  </si>
  <si>
    <t>90-71-100</t>
  </si>
  <si>
    <t xml:space="preserve">leto2050 </t>
  </si>
  <si>
    <t>Crazzzy, Мария</t>
  </si>
  <si>
    <t>94-74-104</t>
  </si>
  <si>
    <t>89-70-93</t>
  </si>
  <si>
    <t>3 нед</t>
  </si>
  <si>
    <t>Catherinette, Катерина</t>
  </si>
  <si>
    <t>95-70-96</t>
  </si>
  <si>
    <t>3 мес</t>
  </si>
  <si>
    <t>Дата присоединения</t>
  </si>
  <si>
    <t>1 нед (15-22 мая)</t>
  </si>
  <si>
    <t>вес 25.05.09</t>
  </si>
  <si>
    <t>осталось сбросить</t>
  </si>
  <si>
    <t>simba, Елена</t>
  </si>
  <si>
    <t>Для тех,кто по кг отслеживает динамику</t>
  </si>
  <si>
    <t>Замеры 25.05.09</t>
  </si>
  <si>
    <t>Замеры до</t>
  </si>
  <si>
    <t>По сантиметрам</t>
  </si>
  <si>
    <t>сбросила в %</t>
  </si>
  <si>
    <t>112-88-106</t>
  </si>
  <si>
    <t>92-72-94</t>
  </si>
  <si>
    <t>93-70-99</t>
  </si>
  <si>
    <t>84-60-88</t>
  </si>
  <si>
    <t>92-70-99</t>
  </si>
  <si>
    <t>мама Яси, Ася</t>
  </si>
  <si>
    <t xml:space="preserve">Mariika85 </t>
  </si>
  <si>
    <t>Нюська21</t>
  </si>
  <si>
    <t>98-79-102</t>
  </si>
  <si>
    <t>90-70-98</t>
  </si>
  <si>
    <t>79 - 65 - 97</t>
  </si>
  <si>
    <t>87-71-101</t>
  </si>
  <si>
    <t>3-4мес</t>
  </si>
  <si>
    <t>95-72-106</t>
  </si>
  <si>
    <t>22extazy22, Таня</t>
  </si>
  <si>
    <t>UNА, Валентина</t>
  </si>
  <si>
    <t>надо сбросить кг</t>
  </si>
  <si>
    <t>Итого:</t>
  </si>
  <si>
    <t>88-68-94 надо 88 -64-90,</t>
  </si>
  <si>
    <t>rixik24</t>
  </si>
  <si>
    <t>113-82-121</t>
  </si>
  <si>
    <t>СТРИЖ</t>
  </si>
  <si>
    <t xml:space="preserve">88-71-99 </t>
  </si>
  <si>
    <t xml:space="preserve">87-69-96 </t>
  </si>
  <si>
    <t>вес 01.06.09</t>
  </si>
  <si>
    <t>сбросила с 17 по 25 мая</t>
  </si>
  <si>
    <t>сбросила с 25 мая по  1 июня</t>
  </si>
  <si>
    <t>Замеры01.06.09</t>
  </si>
  <si>
    <t>83-63-93</t>
  </si>
  <si>
    <t>92-72-92</t>
  </si>
  <si>
    <t>86-71-100</t>
  </si>
  <si>
    <t xml:space="preserve">96-77-100 </t>
  </si>
  <si>
    <t>92-69-94</t>
  </si>
  <si>
    <t xml:space="preserve">79 - 64,5 - 97 </t>
  </si>
  <si>
    <t>112-85-105</t>
  </si>
  <si>
    <t>уже сбросила</t>
  </si>
  <si>
    <t>вес 08.06.09</t>
  </si>
  <si>
    <t>сбросила с 1 по 8 июня</t>
  </si>
  <si>
    <t>85-70-92</t>
  </si>
  <si>
    <t xml:space="preserve">migera </t>
  </si>
  <si>
    <t>104/86/94</t>
  </si>
  <si>
    <t>A sun, Оксана</t>
  </si>
  <si>
    <t>91-73-103</t>
  </si>
  <si>
    <t>92-69-99</t>
  </si>
  <si>
    <t>93-68-99</t>
  </si>
  <si>
    <t xml:space="preserve">Incognitarus </t>
  </si>
  <si>
    <t xml:space="preserve"> </t>
  </si>
  <si>
    <t xml:space="preserve">nastasija </t>
  </si>
  <si>
    <t xml:space="preserve">uljana1983  </t>
  </si>
  <si>
    <t>Замеры08.06.09</t>
  </si>
  <si>
    <t>83-62-91</t>
  </si>
  <si>
    <t>96-77-100</t>
  </si>
  <si>
    <t>92-69-98</t>
  </si>
  <si>
    <t xml:space="preserve">79 - 64 - 96,5 </t>
  </si>
  <si>
    <t>117-113-120</t>
  </si>
  <si>
    <t>105-97-116</t>
  </si>
  <si>
    <t>91-70-85</t>
  </si>
  <si>
    <t>1krasotka</t>
  </si>
  <si>
    <t>69-63-93</t>
  </si>
  <si>
    <t xml:space="preserve">112-85-105 </t>
  </si>
  <si>
    <t>вес 15.06.09</t>
  </si>
  <si>
    <t>сбросила с 8 по 15 июня</t>
  </si>
  <si>
    <t>Замеры15.06.09</t>
  </si>
  <si>
    <t>96-76-99</t>
  </si>
  <si>
    <t>87-67-94</t>
  </si>
  <si>
    <t>вес 22.06.09</t>
  </si>
  <si>
    <t>сбросила с 15 по 22 июня</t>
  </si>
  <si>
    <t>83-63-90</t>
  </si>
  <si>
    <t>Замеры22.06.09</t>
  </si>
  <si>
    <t>78-59-88</t>
  </si>
  <si>
    <t>Джудит, Юлия</t>
  </si>
  <si>
    <t>schastlivaja</t>
  </si>
  <si>
    <t>96-71-105</t>
  </si>
  <si>
    <t xml:space="preserve">95-75-98 </t>
  </si>
  <si>
    <t>92-71-92</t>
  </si>
  <si>
    <t>108-84-103</t>
  </si>
  <si>
    <t>вес 29.06.09</t>
  </si>
  <si>
    <t>сбросила с 22 по 29 июня</t>
  </si>
  <si>
    <t>Замеры 29.06.09</t>
  </si>
  <si>
    <t>84-63-92</t>
  </si>
  <si>
    <t>91-67-97</t>
  </si>
  <si>
    <t>?-70-105</t>
  </si>
  <si>
    <t>107-84-103</t>
  </si>
  <si>
    <t>95-75-96</t>
  </si>
  <si>
    <t>Сипсик</t>
  </si>
  <si>
    <t>вес 06.07.09</t>
  </si>
  <si>
    <t>сбросила с 29 по 6 июля</t>
  </si>
  <si>
    <t>Замеры 06.07.09</t>
  </si>
  <si>
    <t>96-67-92</t>
  </si>
  <si>
    <t>88-63-91</t>
  </si>
  <si>
    <t>94-74-95</t>
  </si>
  <si>
    <t>107-81-103</t>
  </si>
  <si>
    <t xml:space="preserve">meta </t>
  </si>
  <si>
    <t>88-74-94</t>
  </si>
  <si>
    <t>вес 13.07.09</t>
  </si>
  <si>
    <t>сбросила с 6по 13  июля</t>
  </si>
  <si>
    <t>Замеры13.07.09</t>
  </si>
  <si>
    <t>Manuni4ka</t>
  </si>
  <si>
    <t>114-94-108</t>
  </si>
  <si>
    <t>5-8 мес</t>
  </si>
  <si>
    <t xml:space="preserve">94-74-93 </t>
  </si>
  <si>
    <t>вес 20.07.09</t>
  </si>
  <si>
    <t>вес 27.07.09</t>
  </si>
  <si>
    <t>вес 03.08.09</t>
  </si>
  <si>
    <t>сбросила с 13по20  июля</t>
  </si>
  <si>
    <t>сбросила с 20по 27 июля</t>
  </si>
  <si>
    <t>сбросила с 27по 3 августа</t>
  </si>
  <si>
    <t>Замеры20.07.09</t>
  </si>
  <si>
    <t>Замеры27.07.09</t>
  </si>
  <si>
    <t>Замеры03.08.09</t>
  </si>
  <si>
    <t>84-63-90</t>
  </si>
  <si>
    <t>93-72-95</t>
  </si>
  <si>
    <t>85-63-89</t>
  </si>
  <si>
    <t>109-98-104</t>
  </si>
  <si>
    <t>109-82-103</t>
  </si>
  <si>
    <t>80-64,5-97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</si>
</sst>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"/>
  </numFmts>
  <fonts count="27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0" fillId="22" borderId="11" xfId="0" applyFill="1" applyBorder="1" applyAlignment="1">
      <alignment/>
    </xf>
    <xf numFmtId="0" fontId="1" fillId="4" borderId="11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>
      <alignment wrapText="1"/>
    </xf>
    <xf numFmtId="0" fontId="1" fillId="0" borderId="0" xfId="0" applyFont="1" applyFill="1" applyAlignment="1">
      <alignment wrapText="1"/>
    </xf>
    <xf numFmtId="0" fontId="1" fillId="22" borderId="11" xfId="0" applyFont="1" applyFill="1" applyBorder="1" applyAlignment="1">
      <alignment/>
    </xf>
    <xf numFmtId="0" fontId="25" fillId="22" borderId="12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2" borderId="18" xfId="0" applyFill="1" applyBorder="1" applyAlignment="1">
      <alignment/>
    </xf>
    <xf numFmtId="0" fontId="1" fillId="22" borderId="19" xfId="0" applyFont="1" applyFill="1" applyBorder="1" applyAlignment="1">
      <alignment wrapText="1"/>
    </xf>
    <xf numFmtId="0" fontId="1" fillId="22" borderId="18" xfId="0" applyFont="1" applyFill="1" applyBorder="1" applyAlignment="1">
      <alignment horizontal="center" wrapText="1"/>
    </xf>
    <xf numFmtId="0" fontId="0" fillId="22" borderId="20" xfId="0" applyFill="1" applyBorder="1" applyAlignment="1">
      <alignment horizontal="center" wrapText="1"/>
    </xf>
    <xf numFmtId="0" fontId="0" fillId="22" borderId="18" xfId="0" applyFill="1" applyBorder="1" applyAlignment="1">
      <alignment horizontal="center" wrapText="1"/>
    </xf>
    <xf numFmtId="0" fontId="24" fillId="24" borderId="0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22" borderId="21" xfId="0" applyFill="1" applyBorder="1" applyAlignment="1">
      <alignment horizontal="center" wrapText="1"/>
    </xf>
    <xf numFmtId="0" fontId="0" fillId="22" borderId="19" xfId="0" applyFill="1" applyBorder="1" applyAlignment="1">
      <alignment horizontal="center" wrapText="1"/>
    </xf>
    <xf numFmtId="0" fontId="1" fillId="22" borderId="22" xfId="0" applyFont="1" applyFill="1" applyBorder="1" applyAlignment="1">
      <alignment/>
    </xf>
    <xf numFmtId="0" fontId="0" fillId="4" borderId="23" xfId="0" applyFill="1" applyBorder="1" applyAlignment="1">
      <alignment wrapText="1"/>
    </xf>
    <xf numFmtId="169" fontId="0" fillId="4" borderId="24" xfId="0" applyNumberFormat="1" applyFill="1" applyBorder="1" applyAlignment="1">
      <alignment/>
    </xf>
    <xf numFmtId="0" fontId="0" fillId="4" borderId="25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1" fillId="4" borderId="28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32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1" fillId="22" borderId="30" xfId="0" applyFont="1" applyFill="1" applyBorder="1" applyAlignment="1">
      <alignment/>
    </xf>
    <xf numFmtId="0" fontId="1" fillId="22" borderId="31" xfId="0" applyFont="1" applyFill="1" applyBorder="1" applyAlignment="1">
      <alignment/>
    </xf>
    <xf numFmtId="0" fontId="1" fillId="22" borderId="34" xfId="0" applyFont="1" applyFill="1" applyBorder="1" applyAlignment="1">
      <alignment/>
    </xf>
    <xf numFmtId="0" fontId="1" fillId="22" borderId="35" xfId="0" applyFont="1" applyFill="1" applyBorder="1" applyAlignment="1">
      <alignment/>
    </xf>
    <xf numFmtId="0" fontId="1" fillId="22" borderId="36" xfId="0" applyFont="1" applyFill="1" applyBorder="1" applyAlignment="1">
      <alignment/>
    </xf>
    <xf numFmtId="0" fontId="1" fillId="22" borderId="37" xfId="0" applyFont="1" applyFill="1" applyBorder="1" applyAlignment="1">
      <alignment/>
    </xf>
    <xf numFmtId="0" fontId="2" fillId="22" borderId="18" xfId="0" applyFont="1" applyFill="1" applyBorder="1" applyAlignment="1">
      <alignment horizontal="center" wrapText="1"/>
    </xf>
    <xf numFmtId="0" fontId="2" fillId="22" borderId="38" xfId="0" applyFont="1" applyFill="1" applyBorder="1" applyAlignment="1">
      <alignment horizontal="center" wrapText="1"/>
    </xf>
    <xf numFmtId="0" fontId="2" fillId="22" borderId="20" xfId="0" applyFont="1" applyFill="1" applyBorder="1" applyAlignment="1">
      <alignment horizontal="center" wrapText="1"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16" fontId="0" fillId="4" borderId="40" xfId="0" applyNumberFormat="1" applyFill="1" applyBorder="1" applyAlignment="1">
      <alignment/>
    </xf>
    <xf numFmtId="0" fontId="1" fillId="22" borderId="41" xfId="0" applyFont="1" applyFill="1" applyBorder="1" applyAlignment="1">
      <alignment/>
    </xf>
    <xf numFmtId="0" fontId="1" fillId="22" borderId="33" xfId="0" applyFont="1" applyFill="1" applyBorder="1" applyAlignment="1">
      <alignment/>
    </xf>
    <xf numFmtId="0" fontId="0" fillId="22" borderId="39" xfId="0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0" fillId="22" borderId="40" xfId="0" applyFill="1" applyBorder="1" applyAlignment="1">
      <alignment/>
    </xf>
    <xf numFmtId="0" fontId="0" fillId="22" borderId="43" xfId="0" applyFill="1" applyBorder="1" applyAlignment="1">
      <alignment/>
    </xf>
    <xf numFmtId="0" fontId="0" fillId="22" borderId="28" xfId="0" applyFill="1" applyBorder="1" applyAlignment="1">
      <alignment wrapText="1"/>
    </xf>
    <xf numFmtId="0" fontId="0" fillId="22" borderId="29" xfId="0" applyFill="1" applyBorder="1" applyAlignment="1">
      <alignment/>
    </xf>
    <xf numFmtId="0" fontId="0" fillId="22" borderId="4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3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4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5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0</xdr:rowOff>
    </xdr:from>
    <xdr:to>
      <xdr:col>1</xdr:col>
      <xdr:colOff>171450</xdr:colOff>
      <xdr:row>46</xdr:row>
      <xdr:rowOff>104775</xdr:rowOff>
    </xdr:to>
    <xdr:pic>
      <xdr:nvPicPr>
        <xdr:cNvPr id="1" name="Picture 31" descr="&lt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7819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46</xdr:row>
      <xdr:rowOff>0</xdr:rowOff>
    </xdr:from>
    <xdr:to>
      <xdr:col>1</xdr:col>
      <xdr:colOff>352425</xdr:colOff>
      <xdr:row>46</xdr:row>
      <xdr:rowOff>104775</xdr:rowOff>
    </xdr:to>
    <xdr:pic>
      <xdr:nvPicPr>
        <xdr:cNvPr id="2" name="Picture 32" descr="&gt;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78192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1323975</xdr:colOff>
      <xdr:row>2</xdr:row>
      <xdr:rowOff>123825</xdr:rowOff>
    </xdr:from>
    <xdr:to>
      <xdr:col>1</xdr:col>
      <xdr:colOff>1466850</xdr:colOff>
      <xdr:row>3</xdr:row>
      <xdr:rowOff>95250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76200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hyperlink" Target="http://forum.ngs.ru/profile/100585?Cat=0&amp;Number=1874891689&amp;Board=beauty&amp;what=showflat&amp;page=0&amp;view=collapsed&amp;sb=5&amp;o=&amp;fpart=13&amp;vc=1&amp;table=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3.625" style="0" bestFit="1" customWidth="1"/>
    <col min="2" max="2" width="25.375" style="0" customWidth="1"/>
    <col min="3" max="3" width="6.875" style="0" customWidth="1"/>
    <col min="4" max="4" width="8.125" style="0" customWidth="1"/>
    <col min="5" max="5" width="7.25390625" style="0" customWidth="1"/>
    <col min="6" max="6" width="7.875" style="0" customWidth="1"/>
    <col min="7" max="7" width="8.375" style="0" customWidth="1"/>
    <col min="8" max="8" width="10.00390625" style="0" customWidth="1"/>
    <col min="9" max="9" width="8.375" style="0" customWidth="1"/>
    <col min="10" max="10" width="8.625" style="0" customWidth="1"/>
    <col min="11" max="11" width="8.25390625" style="0" hidden="1" customWidth="1"/>
    <col min="12" max="18" width="8.625" style="0" hidden="1" customWidth="1"/>
    <col min="19" max="20" width="8.625" style="0" customWidth="1"/>
    <col min="21" max="21" width="8.00390625" style="0" customWidth="1"/>
    <col min="22" max="29" width="8.375" style="0" hidden="1" customWidth="1"/>
    <col min="30" max="31" width="8.375" style="0" customWidth="1"/>
    <col min="33" max="33" width="13.75390625" style="0" customWidth="1"/>
    <col min="34" max="43" width="13.75390625" style="0" hidden="1" customWidth="1"/>
    <col min="44" max="44" width="13.75390625" style="0" customWidth="1"/>
    <col min="46" max="46" width="18.375" style="0" customWidth="1"/>
  </cols>
  <sheetData>
    <row r="1" spans="5:44" ht="13.5" thickBot="1">
      <c r="E1" s="15" t="s">
        <v>69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5" t="s">
        <v>72</v>
      </c>
      <c r="AH1" s="14"/>
      <c r="AI1" s="16"/>
      <c r="AJ1" s="16"/>
      <c r="AK1" s="23"/>
      <c r="AL1" s="23"/>
      <c r="AM1" s="23"/>
      <c r="AN1" s="23"/>
      <c r="AO1" s="23"/>
      <c r="AP1" s="23"/>
      <c r="AQ1" s="23"/>
      <c r="AR1" s="23"/>
    </row>
    <row r="2" spans="1:46" s="6" customFormat="1" ht="36.75" customHeight="1" thickBot="1">
      <c r="A2" s="18"/>
      <c r="B2" s="19" t="s">
        <v>2</v>
      </c>
      <c r="C2" s="20" t="s">
        <v>3</v>
      </c>
      <c r="D2" s="21" t="s">
        <v>5</v>
      </c>
      <c r="E2" s="22" t="s">
        <v>4</v>
      </c>
      <c r="F2" s="21" t="s">
        <v>6</v>
      </c>
      <c r="G2" s="22" t="s">
        <v>90</v>
      </c>
      <c r="H2" s="26" t="s">
        <v>109</v>
      </c>
      <c r="I2" s="27" t="s">
        <v>67</v>
      </c>
      <c r="J2" s="31" t="s">
        <v>66</v>
      </c>
      <c r="K2" s="32" t="s">
        <v>98</v>
      </c>
      <c r="L2" s="32" t="s">
        <v>110</v>
      </c>
      <c r="M2" s="32" t="s">
        <v>134</v>
      </c>
      <c r="N2" s="32" t="s">
        <v>139</v>
      </c>
      <c r="O2" s="32" t="s">
        <v>150</v>
      </c>
      <c r="P2" s="33" t="s">
        <v>159</v>
      </c>
      <c r="Q2" s="33" t="s">
        <v>168</v>
      </c>
      <c r="R2" s="33" t="s">
        <v>175</v>
      </c>
      <c r="S2" s="33" t="s">
        <v>176</v>
      </c>
      <c r="T2" s="33" t="s">
        <v>177</v>
      </c>
      <c r="U2" s="46" t="s">
        <v>99</v>
      </c>
      <c r="V2" s="47" t="s">
        <v>100</v>
      </c>
      <c r="W2" s="47" t="s">
        <v>111</v>
      </c>
      <c r="X2" s="47" t="s">
        <v>135</v>
      </c>
      <c r="Y2" s="47" t="s">
        <v>140</v>
      </c>
      <c r="Z2" s="47" t="s">
        <v>151</v>
      </c>
      <c r="AA2" s="47" t="s">
        <v>160</v>
      </c>
      <c r="AB2" s="48" t="s">
        <v>169</v>
      </c>
      <c r="AC2" s="48" t="s">
        <v>178</v>
      </c>
      <c r="AD2" s="48" t="s">
        <v>179</v>
      </c>
      <c r="AE2" s="48" t="s">
        <v>180</v>
      </c>
      <c r="AF2" s="29" t="s">
        <v>73</v>
      </c>
      <c r="AG2" s="60" t="s">
        <v>71</v>
      </c>
      <c r="AH2" s="61" t="s">
        <v>70</v>
      </c>
      <c r="AI2" s="61" t="s">
        <v>101</v>
      </c>
      <c r="AJ2" s="61" t="s">
        <v>123</v>
      </c>
      <c r="AK2" s="61" t="s">
        <v>136</v>
      </c>
      <c r="AL2" s="61" t="s">
        <v>142</v>
      </c>
      <c r="AM2" s="61" t="s">
        <v>152</v>
      </c>
      <c r="AN2" s="61" t="s">
        <v>161</v>
      </c>
      <c r="AO2" s="61" t="s">
        <v>170</v>
      </c>
      <c r="AP2" s="61" t="s">
        <v>181</v>
      </c>
      <c r="AQ2" s="61" t="s">
        <v>182</v>
      </c>
      <c r="AR2" s="62" t="s">
        <v>183</v>
      </c>
      <c r="AS2" s="54" t="s">
        <v>7</v>
      </c>
      <c r="AT2" s="49" t="s">
        <v>64</v>
      </c>
    </row>
    <row r="3" spans="1:46" s="6" customFormat="1" ht="12.75">
      <c r="A3" s="3">
        <v>2</v>
      </c>
      <c r="B3" s="10" t="s">
        <v>10</v>
      </c>
      <c r="C3" s="11">
        <v>23</v>
      </c>
      <c r="D3" s="12">
        <v>162</v>
      </c>
      <c r="E3" s="11">
        <v>68</v>
      </c>
      <c r="F3" s="12">
        <v>53</v>
      </c>
      <c r="G3" s="11">
        <f>E3-F3</f>
        <v>15</v>
      </c>
      <c r="H3" s="28">
        <f>U3+V3+W3+X3+Y3+Z3+AA3+AB3+AC3+AD3+AE3</f>
        <v>9</v>
      </c>
      <c r="I3" s="24">
        <f>G3-H3</f>
        <v>6</v>
      </c>
      <c r="J3" s="34">
        <v>65</v>
      </c>
      <c r="K3" s="35">
        <v>63.5</v>
      </c>
      <c r="L3" s="35">
        <v>63</v>
      </c>
      <c r="M3" s="35">
        <v>62</v>
      </c>
      <c r="N3" s="35">
        <v>60.5</v>
      </c>
      <c r="O3" s="35">
        <v>60</v>
      </c>
      <c r="P3" s="35">
        <v>59</v>
      </c>
      <c r="Q3" s="38">
        <v>60</v>
      </c>
      <c r="R3" s="38">
        <v>59</v>
      </c>
      <c r="S3" s="38">
        <v>59</v>
      </c>
      <c r="T3" s="55">
        <v>59</v>
      </c>
      <c r="U3" s="43">
        <f>E3-J3</f>
        <v>3</v>
      </c>
      <c r="V3" s="44">
        <f>J3-K3</f>
        <v>1.5</v>
      </c>
      <c r="W3" s="44">
        <f>K3-L3</f>
        <v>0.5</v>
      </c>
      <c r="X3" s="44">
        <f>L3-M3</f>
        <v>1</v>
      </c>
      <c r="Y3" s="44">
        <f>M3-N3</f>
        <v>1.5</v>
      </c>
      <c r="Z3" s="44">
        <f>N3-O3</f>
        <v>0.5</v>
      </c>
      <c r="AA3" s="44">
        <f>O3-P3</f>
        <v>1</v>
      </c>
      <c r="AB3" s="52">
        <f>P3-Q3</f>
        <v>-1</v>
      </c>
      <c r="AC3" s="44">
        <f>Q3-R3</f>
        <v>1</v>
      </c>
      <c r="AD3" s="44">
        <f>R3-S3</f>
        <v>0</v>
      </c>
      <c r="AE3" s="45">
        <f>S3-T3</f>
        <v>0</v>
      </c>
      <c r="AF3" s="30">
        <f>H3/G3</f>
        <v>0.6</v>
      </c>
      <c r="AG3" s="11" t="s">
        <v>44</v>
      </c>
      <c r="AH3" s="9" t="s">
        <v>82</v>
      </c>
      <c r="AI3" s="9" t="s">
        <v>105</v>
      </c>
      <c r="AJ3" s="9" t="s">
        <v>125</v>
      </c>
      <c r="AK3" s="9" t="s">
        <v>137</v>
      </c>
      <c r="AL3" s="9" t="s">
        <v>147</v>
      </c>
      <c r="AM3" s="9" t="s">
        <v>157</v>
      </c>
      <c r="AN3" s="9" t="s">
        <v>164</v>
      </c>
      <c r="AO3" s="9" t="s">
        <v>174</v>
      </c>
      <c r="AP3" s="9" t="s">
        <v>185</v>
      </c>
      <c r="AQ3" s="9"/>
      <c r="AR3" s="12"/>
      <c r="AS3" s="58" t="s">
        <v>38</v>
      </c>
      <c r="AT3" s="50" t="s">
        <v>65</v>
      </c>
    </row>
    <row r="4" spans="1:46" s="6" customFormat="1" ht="12.75">
      <c r="A4" s="3">
        <v>34</v>
      </c>
      <c r="B4" s="10" t="s">
        <v>131</v>
      </c>
      <c r="C4" s="11">
        <v>27</v>
      </c>
      <c r="D4" s="12">
        <v>156</v>
      </c>
      <c r="E4" s="11">
        <v>55</v>
      </c>
      <c r="F4" s="12">
        <v>45</v>
      </c>
      <c r="G4" s="11">
        <f>E4-F4</f>
        <v>10</v>
      </c>
      <c r="H4" s="28">
        <f>U4+V4+W4+X4+Y4+Z4+AA4+AB4+AC4+AD4+AE4</f>
        <v>8</v>
      </c>
      <c r="I4" s="24">
        <f>G4-H4</f>
        <v>2</v>
      </c>
      <c r="J4" s="13">
        <v>55</v>
      </c>
      <c r="K4" s="4">
        <v>55</v>
      </c>
      <c r="L4" s="4">
        <v>55</v>
      </c>
      <c r="M4" s="4">
        <v>55</v>
      </c>
      <c r="N4" s="4">
        <v>53.4</v>
      </c>
      <c r="O4" s="4">
        <v>53.4</v>
      </c>
      <c r="P4" s="4">
        <v>53.4</v>
      </c>
      <c r="Q4" s="25">
        <v>53.4</v>
      </c>
      <c r="R4" s="25">
        <v>47</v>
      </c>
      <c r="S4" s="25">
        <v>47</v>
      </c>
      <c r="T4" s="56">
        <v>47</v>
      </c>
      <c r="U4" s="11">
        <f>E4-J4</f>
        <v>0</v>
      </c>
      <c r="V4" s="9">
        <f>J4-K4</f>
        <v>0</v>
      </c>
      <c r="W4" s="9">
        <f>K4-L4</f>
        <v>0</v>
      </c>
      <c r="X4" s="9">
        <f>L4-M4</f>
        <v>0</v>
      </c>
      <c r="Y4" s="9">
        <f>M4-N4</f>
        <v>1.6000000000000014</v>
      </c>
      <c r="Z4" s="9">
        <f>N4-O4</f>
        <v>0</v>
      </c>
      <c r="AA4" s="9">
        <f>O4-P4</f>
        <v>0</v>
      </c>
      <c r="AB4" s="24">
        <f>P4-Q4</f>
        <v>0</v>
      </c>
      <c r="AC4" s="9">
        <f>Q4-R4</f>
        <v>6.399999999999999</v>
      </c>
      <c r="AD4" s="9">
        <f>R4-S4</f>
        <v>0</v>
      </c>
      <c r="AE4" s="12">
        <f>S4-T4</f>
        <v>0</v>
      </c>
      <c r="AF4" s="30">
        <f>H4/G4</f>
        <v>0.8</v>
      </c>
      <c r="AG4" s="11"/>
      <c r="AH4" s="9"/>
      <c r="AI4" s="9"/>
      <c r="AJ4" s="9"/>
      <c r="AK4" s="9" t="s">
        <v>132</v>
      </c>
      <c r="AL4" s="9" t="s">
        <v>143</v>
      </c>
      <c r="AM4" s="9"/>
      <c r="AN4" s="9"/>
      <c r="AO4" s="9"/>
      <c r="AP4" s="9"/>
      <c r="AQ4" s="9"/>
      <c r="AR4" s="12"/>
      <c r="AS4" s="58" t="s">
        <v>54</v>
      </c>
      <c r="AT4" s="50">
        <v>39979</v>
      </c>
    </row>
    <row r="5" spans="1:46" s="6" customFormat="1" ht="12.75">
      <c r="A5" s="3">
        <v>3</v>
      </c>
      <c r="B5" s="10" t="s">
        <v>68</v>
      </c>
      <c r="C5" s="11">
        <v>29</v>
      </c>
      <c r="D5" s="12">
        <v>174</v>
      </c>
      <c r="E5" s="11">
        <v>106</v>
      </c>
      <c r="F5" s="12">
        <v>80</v>
      </c>
      <c r="G5" s="11">
        <f>E5-F5</f>
        <v>26</v>
      </c>
      <c r="H5" s="28">
        <f>U5+V5+W5+X5+Y5+Z5+AA5+AB5+AC5+AD5+AE5</f>
        <v>7.5</v>
      </c>
      <c r="I5" s="24">
        <f>G5-H5</f>
        <v>18.5</v>
      </c>
      <c r="J5" s="13">
        <v>102.7</v>
      </c>
      <c r="K5" s="4">
        <v>102</v>
      </c>
      <c r="L5" s="4">
        <v>101</v>
      </c>
      <c r="M5" s="4">
        <v>100</v>
      </c>
      <c r="N5" s="4">
        <v>98.5</v>
      </c>
      <c r="O5" s="4">
        <v>98.5</v>
      </c>
      <c r="P5" s="4">
        <v>98.5</v>
      </c>
      <c r="Q5" s="25">
        <v>98.5</v>
      </c>
      <c r="R5" s="25">
        <v>98.5</v>
      </c>
      <c r="S5" s="25">
        <v>98.5</v>
      </c>
      <c r="T5" s="56">
        <v>98.5</v>
      </c>
      <c r="U5" s="11">
        <f>E5-J5</f>
        <v>3.299999999999997</v>
      </c>
      <c r="V5" s="9">
        <f>J5-K5</f>
        <v>0.7000000000000028</v>
      </c>
      <c r="W5" s="9">
        <f>K5-L5</f>
        <v>1</v>
      </c>
      <c r="X5" s="9">
        <f>L5-M5</f>
        <v>1</v>
      </c>
      <c r="Y5" s="9">
        <f>M5-N5</f>
        <v>1.5</v>
      </c>
      <c r="Z5" s="9">
        <f>N5-O5</f>
        <v>0</v>
      </c>
      <c r="AA5" s="9">
        <f>O5-P5</f>
        <v>0</v>
      </c>
      <c r="AB5" s="24">
        <f>P5-Q5</f>
        <v>0</v>
      </c>
      <c r="AC5" s="9">
        <f>Q5-R5</f>
        <v>0</v>
      </c>
      <c r="AD5" s="9">
        <f>R5-S5</f>
        <v>0</v>
      </c>
      <c r="AE5" s="12">
        <f>S5-T5</f>
        <v>0</v>
      </c>
      <c r="AF5" s="30">
        <f>H5/G5</f>
        <v>0.28846153846153844</v>
      </c>
      <c r="AG5" s="11" t="s">
        <v>53</v>
      </c>
      <c r="AH5" s="9"/>
      <c r="AI5" s="9"/>
      <c r="AJ5" s="9" t="s">
        <v>128</v>
      </c>
      <c r="AK5" s="9" t="s">
        <v>128</v>
      </c>
      <c r="AL5" s="9"/>
      <c r="AM5" s="9"/>
      <c r="AN5" s="9"/>
      <c r="AO5" s="9"/>
      <c r="AP5" s="9"/>
      <c r="AQ5" s="9"/>
      <c r="AR5" s="12"/>
      <c r="AS5" s="58" t="s">
        <v>54</v>
      </c>
      <c r="AT5" s="50" t="s">
        <v>65</v>
      </c>
    </row>
    <row r="6" spans="1:46" s="6" customFormat="1" ht="12.75">
      <c r="A6" s="3">
        <v>14</v>
      </c>
      <c r="B6" s="10" t="s">
        <v>14</v>
      </c>
      <c r="C6" s="11">
        <v>29</v>
      </c>
      <c r="D6" s="12">
        <v>165</v>
      </c>
      <c r="E6" s="11">
        <v>63</v>
      </c>
      <c r="F6" s="12">
        <v>53</v>
      </c>
      <c r="G6" s="11">
        <f>E6-F6</f>
        <v>10</v>
      </c>
      <c r="H6" s="28">
        <f>U6+V6+W6+X6+Y6+Z6+AA6+AB6+AC6+AD6+AE6</f>
        <v>6</v>
      </c>
      <c r="I6" s="24">
        <f>G6-H6</f>
        <v>4</v>
      </c>
      <c r="J6" s="13">
        <v>63</v>
      </c>
      <c r="K6" s="4">
        <v>59</v>
      </c>
      <c r="L6" s="4">
        <v>59</v>
      </c>
      <c r="M6" s="4">
        <v>59</v>
      </c>
      <c r="N6" s="4">
        <v>57</v>
      </c>
      <c r="O6" s="4">
        <v>57</v>
      </c>
      <c r="P6" s="4">
        <v>57</v>
      </c>
      <c r="Q6" s="25">
        <v>57</v>
      </c>
      <c r="R6" s="25">
        <v>57</v>
      </c>
      <c r="S6" s="25">
        <v>57</v>
      </c>
      <c r="T6" s="56">
        <v>57</v>
      </c>
      <c r="U6" s="11">
        <f>E6-J6</f>
        <v>0</v>
      </c>
      <c r="V6" s="9">
        <f>J6-K6</f>
        <v>4</v>
      </c>
      <c r="W6" s="9">
        <f>K6-L6</f>
        <v>0</v>
      </c>
      <c r="X6" s="9">
        <f>L6-M6</f>
        <v>0</v>
      </c>
      <c r="Y6" s="9">
        <f>M6-N6</f>
        <v>2</v>
      </c>
      <c r="Z6" s="9">
        <f>N6-O6</f>
        <v>0</v>
      </c>
      <c r="AA6" s="9">
        <f>O6-P6</f>
        <v>0</v>
      </c>
      <c r="AB6" s="24">
        <f>P6-Q6</f>
        <v>0</v>
      </c>
      <c r="AC6" s="9">
        <f>Q6-R6</f>
        <v>0</v>
      </c>
      <c r="AD6" s="9">
        <f>R6-S6</f>
        <v>0</v>
      </c>
      <c r="AE6" s="12">
        <f>S6-T6</f>
        <v>0</v>
      </c>
      <c r="AF6" s="30">
        <f>H6/G6</f>
        <v>0.6</v>
      </c>
      <c r="AG6" s="11" t="s">
        <v>12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58" t="s">
        <v>13</v>
      </c>
      <c r="AT6" s="50" t="s">
        <v>65</v>
      </c>
    </row>
    <row r="7" spans="1:46" s="6" customFormat="1" ht="12.75">
      <c r="A7" s="3">
        <v>33</v>
      </c>
      <c r="B7" s="10" t="s">
        <v>11</v>
      </c>
      <c r="C7" s="11">
        <v>27</v>
      </c>
      <c r="D7" s="12">
        <v>165</v>
      </c>
      <c r="E7" s="11">
        <v>70</v>
      </c>
      <c r="F7" s="12">
        <v>58</v>
      </c>
      <c r="G7" s="11">
        <f>E7-F7</f>
        <v>12</v>
      </c>
      <c r="H7" s="28">
        <f>U7+V7+W7+X7+Y7+Z7+AA7+AB7+AC7+AD7+AE7</f>
        <v>5</v>
      </c>
      <c r="I7" s="24">
        <f>G7-H7</f>
        <v>7</v>
      </c>
      <c r="J7" s="13">
        <v>67</v>
      </c>
      <c r="K7" s="4">
        <v>68</v>
      </c>
      <c r="L7" s="4">
        <v>68.5</v>
      </c>
      <c r="M7" s="4">
        <v>68</v>
      </c>
      <c r="N7" s="4">
        <v>69</v>
      </c>
      <c r="O7" s="4">
        <v>68.5</v>
      </c>
      <c r="P7" s="4">
        <v>68.5</v>
      </c>
      <c r="Q7" s="25">
        <v>68.5</v>
      </c>
      <c r="R7" s="25">
        <v>67.5</v>
      </c>
      <c r="S7" s="25">
        <v>66</v>
      </c>
      <c r="T7" s="56">
        <v>65</v>
      </c>
      <c r="U7" s="11">
        <f>E7-J7</f>
        <v>3</v>
      </c>
      <c r="V7" s="9">
        <f>J7-K7</f>
        <v>-1</v>
      </c>
      <c r="W7" s="9">
        <f>K7-L7</f>
        <v>-0.5</v>
      </c>
      <c r="X7" s="9">
        <f>L7-M7</f>
        <v>0.5</v>
      </c>
      <c r="Y7" s="9">
        <f>M7-N7</f>
        <v>-1</v>
      </c>
      <c r="Z7" s="9">
        <f>N7-O7</f>
        <v>0.5</v>
      </c>
      <c r="AA7" s="9">
        <f>O7-P7</f>
        <v>0</v>
      </c>
      <c r="AB7" s="24">
        <f>P7-Q7</f>
        <v>0</v>
      </c>
      <c r="AC7" s="9">
        <f>Q7-R7</f>
        <v>1</v>
      </c>
      <c r="AD7" s="9">
        <f>R7-S7</f>
        <v>1.5</v>
      </c>
      <c r="AE7" s="12">
        <f>S7-T7</f>
        <v>1</v>
      </c>
      <c r="AF7" s="30">
        <f>H7/G7</f>
        <v>0.4166666666666667</v>
      </c>
      <c r="AG7" s="11" t="s">
        <v>29</v>
      </c>
      <c r="AH7" s="9"/>
      <c r="AI7" s="9"/>
      <c r="AJ7" s="9"/>
      <c r="AK7" s="9"/>
      <c r="AL7" s="9"/>
      <c r="AM7" s="9"/>
      <c r="AN7" s="9"/>
      <c r="AO7" s="9"/>
      <c r="AP7" s="9"/>
      <c r="AQ7" s="9"/>
      <c r="AR7" s="12"/>
      <c r="AS7" s="58" t="s">
        <v>39</v>
      </c>
      <c r="AT7" s="50" t="s">
        <v>65</v>
      </c>
    </row>
    <row r="8" spans="1:46" s="6" customFormat="1" ht="12.75">
      <c r="A8" s="3">
        <v>1</v>
      </c>
      <c r="B8" s="10" t="s">
        <v>28</v>
      </c>
      <c r="C8" s="11">
        <v>34</v>
      </c>
      <c r="D8" s="12">
        <v>167</v>
      </c>
      <c r="E8" s="11">
        <v>97</v>
      </c>
      <c r="F8" s="12">
        <v>69</v>
      </c>
      <c r="G8" s="11">
        <f>E8-F8</f>
        <v>28</v>
      </c>
      <c r="H8" s="28">
        <f>U8+V8+W8+X8+Y8+Z8+AA8+AB8+AC8+AD8+AE8</f>
        <v>4</v>
      </c>
      <c r="I8" s="24">
        <f>G8-H8</f>
        <v>24</v>
      </c>
      <c r="J8" s="13">
        <v>93</v>
      </c>
      <c r="K8" s="4">
        <v>92</v>
      </c>
      <c r="L8" s="4">
        <v>92</v>
      </c>
      <c r="M8" s="4">
        <v>92</v>
      </c>
      <c r="N8" s="4">
        <v>93</v>
      </c>
      <c r="O8" s="4">
        <v>92</v>
      </c>
      <c r="P8" s="4">
        <v>92</v>
      </c>
      <c r="Q8" s="25">
        <v>94</v>
      </c>
      <c r="R8" s="25">
        <v>94</v>
      </c>
      <c r="S8" s="25">
        <v>95</v>
      </c>
      <c r="T8" s="56">
        <v>93</v>
      </c>
      <c r="U8" s="11">
        <f>E8-J8</f>
        <v>4</v>
      </c>
      <c r="V8" s="9">
        <f>J8-K8</f>
        <v>1</v>
      </c>
      <c r="W8" s="9">
        <f>K8-L8</f>
        <v>0</v>
      </c>
      <c r="X8" s="9">
        <f>L8-M8</f>
        <v>0</v>
      </c>
      <c r="Y8" s="9">
        <f>M8-N8</f>
        <v>-1</v>
      </c>
      <c r="Z8" s="9">
        <f>N8-O8</f>
        <v>1</v>
      </c>
      <c r="AA8" s="9">
        <f>O8-P8</f>
        <v>0</v>
      </c>
      <c r="AB8" s="24">
        <f>P8-Q8</f>
        <v>-2</v>
      </c>
      <c r="AC8" s="9">
        <f>Q8-R8</f>
        <v>0</v>
      </c>
      <c r="AD8" s="9">
        <f>R8-S8</f>
        <v>-1</v>
      </c>
      <c r="AE8" s="12">
        <f>S8-T8</f>
        <v>2</v>
      </c>
      <c r="AF8" s="30">
        <f>H8/G8</f>
        <v>0.14285714285714285</v>
      </c>
      <c r="AG8" s="11" t="s">
        <v>32</v>
      </c>
      <c r="AH8" s="9" t="s">
        <v>74</v>
      </c>
      <c r="AI8" s="9" t="s">
        <v>108</v>
      </c>
      <c r="AJ8" s="9" t="s">
        <v>108</v>
      </c>
      <c r="AK8" s="9" t="s">
        <v>133</v>
      </c>
      <c r="AL8" s="9" t="s">
        <v>149</v>
      </c>
      <c r="AM8" s="9" t="s">
        <v>156</v>
      </c>
      <c r="AN8" s="9" t="s">
        <v>165</v>
      </c>
      <c r="AO8" s="9"/>
      <c r="AP8" s="9"/>
      <c r="AQ8" s="9" t="s">
        <v>187</v>
      </c>
      <c r="AR8" s="12" t="s">
        <v>188</v>
      </c>
      <c r="AS8" s="58" t="s">
        <v>42</v>
      </c>
      <c r="AT8" s="50" t="s">
        <v>65</v>
      </c>
    </row>
    <row r="9" spans="1:46" s="6" customFormat="1" ht="12.75">
      <c r="A9" s="3">
        <v>19</v>
      </c>
      <c r="B9" s="10" t="s">
        <v>46</v>
      </c>
      <c r="C9" s="11">
        <v>26</v>
      </c>
      <c r="D9" s="12">
        <v>161</v>
      </c>
      <c r="E9" s="11">
        <v>54</v>
      </c>
      <c r="F9" s="12">
        <v>50</v>
      </c>
      <c r="G9" s="11">
        <f>E9-F9</f>
        <v>4</v>
      </c>
      <c r="H9" s="28">
        <f>U9+V9+W9+X9+Y9+Z9+AA9+AB9+AC9+AD9+AE9</f>
        <v>3.8999999999999986</v>
      </c>
      <c r="I9" s="24">
        <f>G9-H9</f>
        <v>0.10000000000000142</v>
      </c>
      <c r="J9" s="13">
        <v>53</v>
      </c>
      <c r="K9" s="4">
        <v>52.8</v>
      </c>
      <c r="L9" s="4">
        <v>52.3</v>
      </c>
      <c r="M9" s="4">
        <v>53.5</v>
      </c>
      <c r="N9" s="4">
        <v>51.8</v>
      </c>
      <c r="O9" s="4">
        <v>51.1</v>
      </c>
      <c r="P9" s="4">
        <v>51.5</v>
      </c>
      <c r="Q9" s="25">
        <v>51.5</v>
      </c>
      <c r="R9" s="25">
        <v>51.4</v>
      </c>
      <c r="S9" s="25">
        <v>50.2</v>
      </c>
      <c r="T9" s="56">
        <v>50.1</v>
      </c>
      <c r="U9" s="11">
        <f>E9-J9</f>
        <v>1</v>
      </c>
      <c r="V9" s="9">
        <f>J9-K9</f>
        <v>0.20000000000000284</v>
      </c>
      <c r="W9" s="9">
        <f>K9-L9</f>
        <v>0.5</v>
      </c>
      <c r="X9" s="9">
        <f>L9-M9</f>
        <v>-1.2000000000000028</v>
      </c>
      <c r="Y9" s="9">
        <f>M9-N9</f>
        <v>1.7000000000000028</v>
      </c>
      <c r="Z9" s="9">
        <f>N9-O9</f>
        <v>0.6999999999999957</v>
      </c>
      <c r="AA9" s="9">
        <f>O9-P9</f>
        <v>-0.3999999999999986</v>
      </c>
      <c r="AB9" s="24">
        <f>P9-Q9</f>
        <v>0</v>
      </c>
      <c r="AC9" s="9">
        <f>Q9-R9</f>
        <v>0.10000000000000142</v>
      </c>
      <c r="AD9" s="9">
        <f>R9-S9</f>
        <v>1.1999999999999957</v>
      </c>
      <c r="AE9" s="12">
        <f>S9-T9</f>
        <v>0.10000000000000142</v>
      </c>
      <c r="AF9" s="30">
        <f>H9/G9</f>
        <v>0.9749999999999996</v>
      </c>
      <c r="AG9" s="11" t="s">
        <v>30</v>
      </c>
      <c r="AH9" s="9"/>
      <c r="AI9" s="9" t="s">
        <v>102</v>
      </c>
      <c r="AJ9" s="9" t="s">
        <v>124</v>
      </c>
      <c r="AK9" s="9" t="s">
        <v>102</v>
      </c>
      <c r="AL9" s="9" t="s">
        <v>141</v>
      </c>
      <c r="AM9" s="9" t="s">
        <v>153</v>
      </c>
      <c r="AN9" s="9" t="s">
        <v>163</v>
      </c>
      <c r="AO9" s="9"/>
      <c r="AP9" s="9" t="s">
        <v>184</v>
      </c>
      <c r="AQ9" s="9" t="s">
        <v>186</v>
      </c>
      <c r="AR9" s="12"/>
      <c r="AS9" s="58" t="s">
        <v>41</v>
      </c>
      <c r="AT9" s="50" t="s">
        <v>65</v>
      </c>
    </row>
    <row r="10" spans="1:46" s="6" customFormat="1" ht="12.75">
      <c r="A10" s="3">
        <v>14</v>
      </c>
      <c r="B10" s="10" t="s">
        <v>144</v>
      </c>
      <c r="C10" s="11">
        <v>29</v>
      </c>
      <c r="D10" s="12">
        <v>166</v>
      </c>
      <c r="E10" s="11">
        <v>69</v>
      </c>
      <c r="F10" s="12">
        <v>58</v>
      </c>
      <c r="G10" s="11">
        <f>E10-F10</f>
        <v>11</v>
      </c>
      <c r="H10" s="28">
        <f>U10+V10+W10+X10+Y10+Z10+AA10+AB10+AC10+AD10+AE10</f>
        <v>3.200000000000003</v>
      </c>
      <c r="I10" s="24">
        <f>G10-H10</f>
        <v>7.799999999999997</v>
      </c>
      <c r="J10" s="13">
        <v>67</v>
      </c>
      <c r="K10" s="4">
        <v>66</v>
      </c>
      <c r="L10" s="4">
        <v>65.3</v>
      </c>
      <c r="M10" s="4">
        <v>64.8</v>
      </c>
      <c r="N10" s="4">
        <v>64.8</v>
      </c>
      <c r="O10" s="4">
        <v>65</v>
      </c>
      <c r="P10" s="4">
        <v>65</v>
      </c>
      <c r="Q10" s="25">
        <v>65.8</v>
      </c>
      <c r="R10" s="25">
        <v>65.8</v>
      </c>
      <c r="S10" s="25">
        <v>65.8</v>
      </c>
      <c r="T10" s="56">
        <v>65.8</v>
      </c>
      <c r="U10" s="11">
        <f>E10-J10</f>
        <v>2</v>
      </c>
      <c r="V10" s="9">
        <f>J10-K10</f>
        <v>1</v>
      </c>
      <c r="W10" s="9">
        <f>K10-L10</f>
        <v>0.7000000000000028</v>
      </c>
      <c r="X10" s="9">
        <f>L10-M10</f>
        <v>0.5</v>
      </c>
      <c r="Y10" s="9">
        <f>M10-N10</f>
        <v>0</v>
      </c>
      <c r="Z10" s="9">
        <f>N10-O10</f>
        <v>-0.20000000000000284</v>
      </c>
      <c r="AA10" s="9">
        <f>O10-P10</f>
        <v>0</v>
      </c>
      <c r="AB10" s="24">
        <f>P10-Q10</f>
        <v>-0.7999999999999972</v>
      </c>
      <c r="AC10" s="9">
        <f>Q10-R10</f>
        <v>0</v>
      </c>
      <c r="AD10" s="9">
        <f>R10-S10</f>
        <v>0</v>
      </c>
      <c r="AE10" s="12">
        <f>S10-T10</f>
        <v>0</v>
      </c>
      <c r="AF10" s="30">
        <f>H10/G10</f>
        <v>0.2909090909090912</v>
      </c>
      <c r="AG10" s="11" t="s">
        <v>50</v>
      </c>
      <c r="AH10" s="9" t="s">
        <v>76</v>
      </c>
      <c r="AI10" s="9" t="s">
        <v>117</v>
      </c>
      <c r="AJ10" s="9" t="s">
        <v>126</v>
      </c>
      <c r="AK10" s="9"/>
      <c r="AL10" s="9"/>
      <c r="AM10" s="9" t="s">
        <v>154</v>
      </c>
      <c r="AN10" s="9"/>
      <c r="AO10" s="9"/>
      <c r="AP10" s="9"/>
      <c r="AQ10" s="9"/>
      <c r="AR10" s="12"/>
      <c r="AS10" s="58" t="s">
        <v>49</v>
      </c>
      <c r="AT10" s="50" t="s">
        <v>65</v>
      </c>
    </row>
    <row r="11" spans="1:46" s="6" customFormat="1" ht="12.75">
      <c r="A11" s="3">
        <v>29</v>
      </c>
      <c r="B11" s="10" t="s">
        <v>1</v>
      </c>
      <c r="C11" s="11">
        <v>29</v>
      </c>
      <c r="D11" s="12">
        <v>167</v>
      </c>
      <c r="E11" s="11">
        <v>62</v>
      </c>
      <c r="F11" s="12">
        <v>57</v>
      </c>
      <c r="G11" s="11">
        <f>E11-F11</f>
        <v>5</v>
      </c>
      <c r="H11" s="28">
        <f>U11+V11+W11+X11+Y11+Z11+AA11+AB11+AC11+AD11+AE11</f>
        <v>3</v>
      </c>
      <c r="I11" s="24">
        <f>G11-H11</f>
        <v>2</v>
      </c>
      <c r="J11" s="13">
        <v>62</v>
      </c>
      <c r="K11" s="4">
        <v>62</v>
      </c>
      <c r="L11" s="4">
        <v>62</v>
      </c>
      <c r="M11" s="4">
        <v>59</v>
      </c>
      <c r="N11" s="4">
        <v>59</v>
      </c>
      <c r="O11" s="4">
        <v>59</v>
      </c>
      <c r="P11" s="4">
        <v>59</v>
      </c>
      <c r="Q11" s="25">
        <v>59</v>
      </c>
      <c r="R11" s="25">
        <v>59</v>
      </c>
      <c r="S11" s="25">
        <v>59</v>
      </c>
      <c r="T11" s="56">
        <v>59</v>
      </c>
      <c r="U11" s="11">
        <f>E11-J11</f>
        <v>0</v>
      </c>
      <c r="V11" s="9">
        <f>J11-K11</f>
        <v>0</v>
      </c>
      <c r="W11" s="9">
        <f>K11-L11</f>
        <v>0</v>
      </c>
      <c r="X11" s="9">
        <f>L11-M11</f>
        <v>3</v>
      </c>
      <c r="Y11" s="9">
        <f>M11-N11</f>
        <v>0</v>
      </c>
      <c r="Z11" s="9">
        <f>N11-O11</f>
        <v>0</v>
      </c>
      <c r="AA11" s="9">
        <f>O11-P11</f>
        <v>0</v>
      </c>
      <c r="AB11" s="24">
        <f>P11-Q11</f>
        <v>0</v>
      </c>
      <c r="AC11" s="9">
        <f>Q11-R11</f>
        <v>0</v>
      </c>
      <c r="AD11" s="9">
        <f>R11-S11</f>
        <v>0</v>
      </c>
      <c r="AE11" s="12">
        <f>S11-T11</f>
        <v>0</v>
      </c>
      <c r="AF11" s="30">
        <f>H11/G11</f>
        <v>0.6</v>
      </c>
      <c r="AG11" s="11" t="s">
        <v>0</v>
      </c>
      <c r="AH11" s="9" t="s">
        <v>97</v>
      </c>
      <c r="AI11" s="9"/>
      <c r="AJ11" s="9"/>
      <c r="AK11" s="9" t="s">
        <v>138</v>
      </c>
      <c r="AL11" s="9"/>
      <c r="AM11" s="9"/>
      <c r="AN11" s="9"/>
      <c r="AO11" s="9"/>
      <c r="AP11" s="9"/>
      <c r="AQ11" s="9"/>
      <c r="AR11" s="12"/>
      <c r="AS11" s="58" t="s">
        <v>35</v>
      </c>
      <c r="AT11" s="50" t="s">
        <v>65</v>
      </c>
    </row>
    <row r="12" spans="1:46" s="6" customFormat="1" ht="12.75">
      <c r="A12" s="3">
        <v>6</v>
      </c>
      <c r="B12" s="10" t="s">
        <v>115</v>
      </c>
      <c r="C12" s="11">
        <v>23</v>
      </c>
      <c r="D12" s="12">
        <v>166</v>
      </c>
      <c r="E12" s="11">
        <v>58</v>
      </c>
      <c r="F12" s="12">
        <v>54</v>
      </c>
      <c r="G12" s="11">
        <f>E12-F12</f>
        <v>4</v>
      </c>
      <c r="H12" s="28">
        <f>U12+V12+W12+X12+Y12+Z12+AA12+AB12+AC12+AD12+AE12</f>
        <v>2</v>
      </c>
      <c r="I12" s="24">
        <f>G12-H12</f>
        <v>2</v>
      </c>
      <c r="J12" s="13">
        <v>58</v>
      </c>
      <c r="K12" s="4">
        <v>58</v>
      </c>
      <c r="L12" s="4">
        <v>57</v>
      </c>
      <c r="M12" s="4">
        <v>54</v>
      </c>
      <c r="N12" s="4">
        <v>54</v>
      </c>
      <c r="O12" s="4">
        <v>56</v>
      </c>
      <c r="P12" s="4">
        <v>56</v>
      </c>
      <c r="Q12" s="25">
        <v>56</v>
      </c>
      <c r="R12" s="25">
        <v>56</v>
      </c>
      <c r="S12" s="25">
        <v>56</v>
      </c>
      <c r="T12" s="56">
        <v>56</v>
      </c>
      <c r="U12" s="11">
        <f>E12-J12</f>
        <v>0</v>
      </c>
      <c r="V12" s="9">
        <f>J12-K12</f>
        <v>0</v>
      </c>
      <c r="W12" s="9">
        <f>K12-L12</f>
        <v>1</v>
      </c>
      <c r="X12" s="9">
        <f>L12-M12</f>
        <v>3</v>
      </c>
      <c r="Y12" s="9">
        <f>M12-N12</f>
        <v>0</v>
      </c>
      <c r="Z12" s="9">
        <f>N12-O12</f>
        <v>-2</v>
      </c>
      <c r="AA12" s="9">
        <f>O12-P12</f>
        <v>0</v>
      </c>
      <c r="AB12" s="24">
        <f>P12-Q12</f>
        <v>0</v>
      </c>
      <c r="AC12" s="9">
        <f>Q12-R12</f>
        <v>0</v>
      </c>
      <c r="AD12" s="9">
        <f>R12-S12</f>
        <v>0</v>
      </c>
      <c r="AE12" s="12">
        <f>S12-T12</f>
        <v>0</v>
      </c>
      <c r="AF12" s="30">
        <f>H12/G12</f>
        <v>0.5</v>
      </c>
      <c r="AG12" s="11"/>
      <c r="AH12" s="9"/>
      <c r="AI12" s="9" t="s">
        <v>112</v>
      </c>
      <c r="AJ12" s="9"/>
      <c r="AK12" s="9" t="s">
        <v>130</v>
      </c>
      <c r="AL12" s="9"/>
      <c r="AM12" s="9"/>
      <c r="AN12" s="9"/>
      <c r="AO12" s="9"/>
      <c r="AP12" s="9"/>
      <c r="AQ12" s="9"/>
      <c r="AR12" s="12"/>
      <c r="AS12" s="58" t="s">
        <v>40</v>
      </c>
      <c r="AT12" s="50">
        <v>39965</v>
      </c>
    </row>
    <row r="13" spans="1:46" s="6" customFormat="1" ht="12.75">
      <c r="A13" s="3">
        <v>12</v>
      </c>
      <c r="B13" s="10" t="s">
        <v>89</v>
      </c>
      <c r="C13" s="11">
        <v>36</v>
      </c>
      <c r="D13" s="12">
        <v>176</v>
      </c>
      <c r="E13" s="11">
        <v>68</v>
      </c>
      <c r="F13" s="12">
        <v>61</v>
      </c>
      <c r="G13" s="11">
        <f>E13-F13</f>
        <v>7</v>
      </c>
      <c r="H13" s="28">
        <f>U13+V13+W13+X13+Y13+Z13+AA13+AB13+AC13+AD13+AE13</f>
        <v>2</v>
      </c>
      <c r="I13" s="24">
        <f>G13-H13</f>
        <v>5</v>
      </c>
      <c r="J13" s="13">
        <v>67</v>
      </c>
      <c r="K13" s="4">
        <v>66.7</v>
      </c>
      <c r="L13" s="4">
        <v>66.7</v>
      </c>
      <c r="M13" s="4">
        <v>65.7</v>
      </c>
      <c r="N13" s="4">
        <v>66</v>
      </c>
      <c r="O13" s="4">
        <v>66</v>
      </c>
      <c r="P13" s="4">
        <v>66</v>
      </c>
      <c r="Q13" s="25">
        <v>66</v>
      </c>
      <c r="R13" s="25">
        <v>66</v>
      </c>
      <c r="S13" s="25">
        <v>66</v>
      </c>
      <c r="T13" s="56">
        <v>66</v>
      </c>
      <c r="U13" s="11">
        <f>E13-J13</f>
        <v>1</v>
      </c>
      <c r="V13" s="9">
        <f>J13-K13</f>
        <v>0.29999999999999716</v>
      </c>
      <c r="W13" s="9">
        <f>K13-L13</f>
        <v>0</v>
      </c>
      <c r="X13" s="9">
        <f>L13-M13</f>
        <v>1</v>
      </c>
      <c r="Y13" s="9">
        <f>M13-N13</f>
        <v>-0.29999999999999716</v>
      </c>
      <c r="Z13" s="9">
        <f>N13-O13</f>
        <v>0</v>
      </c>
      <c r="AA13" s="9">
        <f>O13-P13</f>
        <v>0</v>
      </c>
      <c r="AB13" s="24">
        <f>P13-Q13</f>
        <v>0</v>
      </c>
      <c r="AC13" s="9">
        <f>Q13-R13</f>
        <v>0</v>
      </c>
      <c r="AD13" s="9">
        <f>R13-S13</f>
        <v>0</v>
      </c>
      <c r="AE13" s="12">
        <f>S13-T13</f>
        <v>0</v>
      </c>
      <c r="AF13" s="30">
        <f>H13/G13</f>
        <v>0.2857142857142857</v>
      </c>
      <c r="AG13" s="11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2"/>
      <c r="AS13" s="58" t="s">
        <v>13</v>
      </c>
      <c r="AT13" s="50" t="s">
        <v>65</v>
      </c>
    </row>
    <row r="14" spans="1:46" s="6" customFormat="1" ht="12.75">
      <c r="A14" s="3">
        <v>15</v>
      </c>
      <c r="B14" s="10" t="s">
        <v>51</v>
      </c>
      <c r="C14" s="11">
        <v>22</v>
      </c>
      <c r="D14" s="12">
        <v>170</v>
      </c>
      <c r="E14" s="11">
        <v>62</v>
      </c>
      <c r="F14" s="12">
        <v>57</v>
      </c>
      <c r="G14" s="11">
        <f>E14-F14</f>
        <v>5</v>
      </c>
      <c r="H14" s="28">
        <f>U14+V14+W14+X14+Y14+Z14+AA14+AB14+AC14+AD14+AE14</f>
        <v>2</v>
      </c>
      <c r="I14" s="24">
        <f>G14-H14</f>
        <v>3</v>
      </c>
      <c r="J14" s="13">
        <v>60.5</v>
      </c>
      <c r="K14" s="4">
        <v>60</v>
      </c>
      <c r="L14" s="4">
        <v>60</v>
      </c>
      <c r="M14" s="4">
        <v>60</v>
      </c>
      <c r="N14" s="4">
        <v>60</v>
      </c>
      <c r="O14" s="4">
        <v>60</v>
      </c>
      <c r="P14" s="4">
        <v>60</v>
      </c>
      <c r="Q14" s="25">
        <v>60</v>
      </c>
      <c r="R14" s="25">
        <v>60</v>
      </c>
      <c r="S14" s="25">
        <v>60</v>
      </c>
      <c r="T14" s="56">
        <v>60</v>
      </c>
      <c r="U14" s="11">
        <f>E14-J14</f>
        <v>1.5</v>
      </c>
      <c r="V14" s="9">
        <f>J14-K14</f>
        <v>0.5</v>
      </c>
      <c r="W14" s="9">
        <f>K14-L14</f>
        <v>0</v>
      </c>
      <c r="X14" s="9">
        <f>L14-M14</f>
        <v>0</v>
      </c>
      <c r="Y14" s="9">
        <f>M14-N14</f>
        <v>0</v>
      </c>
      <c r="Z14" s="9">
        <f>N14-O14</f>
        <v>0</v>
      </c>
      <c r="AA14" s="9">
        <f>O14-P14</f>
        <v>0</v>
      </c>
      <c r="AB14" s="24">
        <f>P14-Q14</f>
        <v>0</v>
      </c>
      <c r="AC14" s="9">
        <f>Q14-R14</f>
        <v>0</v>
      </c>
      <c r="AD14" s="9">
        <f>R14-S14</f>
        <v>0</v>
      </c>
      <c r="AE14" s="12">
        <f>S14-T14</f>
        <v>0</v>
      </c>
      <c r="AF14" s="30">
        <f>H14/G14</f>
        <v>0.4</v>
      </c>
      <c r="AG14" s="11" t="s">
        <v>52</v>
      </c>
      <c r="AH14" s="9" t="s">
        <v>78</v>
      </c>
      <c r="AI14" s="9" t="s">
        <v>118</v>
      </c>
      <c r="AJ14" s="9"/>
      <c r="AK14" s="9"/>
      <c r="AL14" s="9"/>
      <c r="AM14" s="9"/>
      <c r="AN14" s="9"/>
      <c r="AO14" s="9"/>
      <c r="AP14" s="9"/>
      <c r="AQ14" s="9"/>
      <c r="AR14" s="12"/>
      <c r="AS14" s="58" t="s">
        <v>41</v>
      </c>
      <c r="AT14" s="50" t="s">
        <v>65</v>
      </c>
    </row>
    <row r="15" spans="1:46" s="6" customFormat="1" ht="12.75">
      <c r="A15" s="3">
        <v>15</v>
      </c>
      <c r="B15" s="10" t="s">
        <v>27</v>
      </c>
      <c r="C15" s="11">
        <v>25</v>
      </c>
      <c r="D15" s="12">
        <v>170</v>
      </c>
      <c r="E15" s="11">
        <v>66</v>
      </c>
      <c r="F15" s="12">
        <v>60</v>
      </c>
      <c r="G15" s="11">
        <f>E15-F15</f>
        <v>6</v>
      </c>
      <c r="H15" s="28">
        <f>U15+V15+W15+X15+Y15+Z15+AA15+AB15+AC15+AD15+AE15</f>
        <v>2</v>
      </c>
      <c r="I15" s="24">
        <f>G15-H15</f>
        <v>4</v>
      </c>
      <c r="J15" s="13">
        <v>66</v>
      </c>
      <c r="K15" s="4">
        <v>66</v>
      </c>
      <c r="L15" s="4">
        <v>65</v>
      </c>
      <c r="M15" s="4">
        <v>65</v>
      </c>
      <c r="N15" s="4">
        <v>65</v>
      </c>
      <c r="O15" s="4">
        <v>65</v>
      </c>
      <c r="P15" s="4">
        <v>65</v>
      </c>
      <c r="Q15" s="25">
        <v>65</v>
      </c>
      <c r="R15" s="25">
        <v>64</v>
      </c>
      <c r="S15" s="25">
        <v>64</v>
      </c>
      <c r="T15" s="56">
        <v>64</v>
      </c>
      <c r="U15" s="11">
        <f>E15-J15</f>
        <v>0</v>
      </c>
      <c r="V15" s="9">
        <f>J15-K15</f>
        <v>0</v>
      </c>
      <c r="W15" s="9">
        <f>K15-L15</f>
        <v>1</v>
      </c>
      <c r="X15" s="9">
        <f>L15-M15</f>
        <v>0</v>
      </c>
      <c r="Y15" s="9">
        <f>M15-N15</f>
        <v>0</v>
      </c>
      <c r="Z15" s="9">
        <f>N15-O15</f>
        <v>0</v>
      </c>
      <c r="AA15" s="9">
        <f>O15-P15</f>
        <v>0</v>
      </c>
      <c r="AB15" s="24">
        <f>P15-Q15</f>
        <v>0</v>
      </c>
      <c r="AC15" s="9">
        <f>Q15-R15</f>
        <v>1</v>
      </c>
      <c r="AD15" s="9">
        <f>R15-S15</f>
        <v>0</v>
      </c>
      <c r="AE15" s="12">
        <f>S15-T15</f>
        <v>0</v>
      </c>
      <c r="AF15" s="30">
        <f>H15/G15</f>
        <v>0.3333333333333333</v>
      </c>
      <c r="AG15" s="11" t="s">
        <v>55</v>
      </c>
      <c r="AH15" s="9" t="s">
        <v>83</v>
      </c>
      <c r="AI15" s="9"/>
      <c r="AJ15" s="9"/>
      <c r="AK15" s="9"/>
      <c r="AL15" s="9"/>
      <c r="AM15" s="9"/>
      <c r="AN15" s="9"/>
      <c r="AO15" s="9"/>
      <c r="AP15" s="9"/>
      <c r="AQ15" s="9"/>
      <c r="AR15" s="12"/>
      <c r="AS15" s="58" t="s">
        <v>37</v>
      </c>
      <c r="AT15" s="50" t="s">
        <v>65</v>
      </c>
    </row>
    <row r="16" spans="1:46" s="6" customFormat="1" ht="12.75">
      <c r="A16" s="3">
        <v>13</v>
      </c>
      <c r="B16" s="10" t="s">
        <v>57</v>
      </c>
      <c r="C16" s="11">
        <v>27</v>
      </c>
      <c r="D16" s="12">
        <v>167</v>
      </c>
      <c r="E16" s="11">
        <v>64</v>
      </c>
      <c r="F16" s="12">
        <v>58</v>
      </c>
      <c r="G16" s="11">
        <f>E16-F16</f>
        <v>6</v>
      </c>
      <c r="H16" s="28">
        <f>U16+V16+W16+X16+Y16+Z16+AA16+AB16+AC16+AD16+AE16</f>
        <v>1.5</v>
      </c>
      <c r="I16" s="24">
        <f>G16-H16</f>
        <v>4.5</v>
      </c>
      <c r="J16" s="13">
        <v>64.3</v>
      </c>
      <c r="K16" s="4">
        <v>62.5</v>
      </c>
      <c r="L16" s="4">
        <v>62.5</v>
      </c>
      <c r="M16" s="4">
        <v>62.5</v>
      </c>
      <c r="N16" s="4">
        <v>62.5</v>
      </c>
      <c r="O16" s="4">
        <v>62.5</v>
      </c>
      <c r="P16" s="4">
        <v>62.5</v>
      </c>
      <c r="Q16" s="25">
        <v>62.5</v>
      </c>
      <c r="R16" s="25">
        <v>62.5</v>
      </c>
      <c r="S16" s="25">
        <v>62.5</v>
      </c>
      <c r="T16" s="56">
        <v>62.5</v>
      </c>
      <c r="U16" s="11">
        <f>E16-J16</f>
        <v>-0.29999999999999716</v>
      </c>
      <c r="V16" s="9">
        <f>J16-K16</f>
        <v>1.7999999999999972</v>
      </c>
      <c r="W16" s="9">
        <f>K16-L16</f>
        <v>0</v>
      </c>
      <c r="X16" s="9">
        <f>L16-M16</f>
        <v>0</v>
      </c>
      <c r="Y16" s="9">
        <f>M16-N16</f>
        <v>0</v>
      </c>
      <c r="Z16" s="9">
        <f>N16-O16</f>
        <v>0</v>
      </c>
      <c r="AA16" s="9">
        <f>O16-P16</f>
        <v>0</v>
      </c>
      <c r="AB16" s="24">
        <f>P16-Q16</f>
        <v>0</v>
      </c>
      <c r="AC16" s="9">
        <f>Q16-R16</f>
        <v>0</v>
      </c>
      <c r="AD16" s="9">
        <f>R16-S16</f>
        <v>0</v>
      </c>
      <c r="AE16" s="12">
        <f>S16-T16</f>
        <v>0</v>
      </c>
      <c r="AF16" s="30">
        <f>H16/G16</f>
        <v>0.25</v>
      </c>
      <c r="AG16" s="11" t="s">
        <v>58</v>
      </c>
      <c r="AH16" s="9"/>
      <c r="AI16" s="9" t="s">
        <v>116</v>
      </c>
      <c r="AJ16" s="9"/>
      <c r="AK16" s="9"/>
      <c r="AL16" s="9"/>
      <c r="AM16" s="9"/>
      <c r="AN16" s="9"/>
      <c r="AO16" s="9"/>
      <c r="AP16" s="9"/>
      <c r="AQ16" s="9"/>
      <c r="AR16" s="12"/>
      <c r="AS16" s="58" t="s">
        <v>40</v>
      </c>
      <c r="AT16" s="50" t="s">
        <v>65</v>
      </c>
    </row>
    <row r="17" spans="1:46" s="6" customFormat="1" ht="12.75">
      <c r="A17" s="3">
        <v>7</v>
      </c>
      <c r="B17" s="10" t="s">
        <v>18</v>
      </c>
      <c r="C17" s="11"/>
      <c r="D17" s="12">
        <v>165</v>
      </c>
      <c r="E17" s="11">
        <v>55</v>
      </c>
      <c r="F17" s="12">
        <v>52</v>
      </c>
      <c r="G17" s="11">
        <f>E17-F17</f>
        <v>3</v>
      </c>
      <c r="H17" s="28">
        <f>U17+V17+W17+X17+Y17+Z17+AA17+AB17+AC17+AD17+AE17</f>
        <v>1.5</v>
      </c>
      <c r="I17" s="24">
        <f>G17-H17</f>
        <v>1.5</v>
      </c>
      <c r="J17" s="13">
        <v>53.5</v>
      </c>
      <c r="K17" s="4">
        <v>53.5</v>
      </c>
      <c r="L17" s="4">
        <v>53.5</v>
      </c>
      <c r="M17" s="4">
        <v>53.5</v>
      </c>
      <c r="N17" s="4">
        <v>53.5</v>
      </c>
      <c r="O17" s="4">
        <v>53.5</v>
      </c>
      <c r="P17" s="4">
        <v>53.5</v>
      </c>
      <c r="Q17" s="25">
        <v>53.5</v>
      </c>
      <c r="R17" s="25">
        <v>53.5</v>
      </c>
      <c r="S17" s="25">
        <v>53.5</v>
      </c>
      <c r="T17" s="56">
        <v>53.5</v>
      </c>
      <c r="U17" s="11">
        <f>E17-J17</f>
        <v>1.5</v>
      </c>
      <c r="V17" s="9">
        <f>J17-K17</f>
        <v>0</v>
      </c>
      <c r="W17" s="9">
        <f>K17-L17</f>
        <v>0</v>
      </c>
      <c r="X17" s="9">
        <f>L17-M17</f>
        <v>0</v>
      </c>
      <c r="Y17" s="9">
        <f>M17-N17</f>
        <v>0</v>
      </c>
      <c r="Z17" s="9">
        <f>N17-O17</f>
        <v>0</v>
      </c>
      <c r="AA17" s="9">
        <f>O17-P17</f>
        <v>0</v>
      </c>
      <c r="AB17" s="24">
        <f>P17-Q17</f>
        <v>0</v>
      </c>
      <c r="AC17" s="9">
        <f>Q17-R17</f>
        <v>0</v>
      </c>
      <c r="AD17" s="9">
        <f>R17-S17</f>
        <v>0</v>
      </c>
      <c r="AE17" s="12">
        <f>S17-T17</f>
        <v>0</v>
      </c>
      <c r="AF17" s="30">
        <f>H17/G17</f>
        <v>0.5</v>
      </c>
      <c r="AG17" s="11" t="s">
        <v>19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2"/>
      <c r="AS17" s="58"/>
      <c r="AT17" s="50" t="s">
        <v>65</v>
      </c>
    </row>
    <row r="18" spans="1:46" s="6" customFormat="1" ht="12.75">
      <c r="A18" s="3">
        <v>5</v>
      </c>
      <c r="B18" s="10" t="s">
        <v>122</v>
      </c>
      <c r="C18" s="11">
        <v>25</v>
      </c>
      <c r="D18" s="12">
        <v>160</v>
      </c>
      <c r="E18" s="11">
        <v>90</v>
      </c>
      <c r="F18" s="12">
        <v>55</v>
      </c>
      <c r="G18" s="11">
        <f>E18-F18</f>
        <v>35</v>
      </c>
      <c r="H18" s="28">
        <f>U18+V18+W18+X18+Y18+Z18+AA18+AB18+AC18+AD18+AE18</f>
        <v>1.2999999999999972</v>
      </c>
      <c r="I18" s="24">
        <f>G18-H18</f>
        <v>33.7</v>
      </c>
      <c r="J18" s="13">
        <v>90</v>
      </c>
      <c r="K18" s="4">
        <v>90</v>
      </c>
      <c r="L18" s="4">
        <v>88.7</v>
      </c>
      <c r="M18" s="4">
        <v>88.7</v>
      </c>
      <c r="N18" s="4">
        <v>88.7</v>
      </c>
      <c r="O18" s="4">
        <v>88.7</v>
      </c>
      <c r="P18" s="4">
        <v>88.7</v>
      </c>
      <c r="Q18" s="25">
        <v>88.7</v>
      </c>
      <c r="R18" s="25">
        <v>88.7</v>
      </c>
      <c r="S18" s="25">
        <v>88.7</v>
      </c>
      <c r="T18" s="56">
        <v>88.7</v>
      </c>
      <c r="U18" s="11">
        <f>E18-J18</f>
        <v>0</v>
      </c>
      <c r="V18" s="9">
        <f>J18-K18</f>
        <v>0</v>
      </c>
      <c r="W18" s="9">
        <f>K18-L18</f>
        <v>1.2999999999999972</v>
      </c>
      <c r="X18" s="9">
        <f>L18-M18</f>
        <v>0</v>
      </c>
      <c r="Y18" s="9">
        <f>M18-N18</f>
        <v>0</v>
      </c>
      <c r="Z18" s="9">
        <f>N18-O18</f>
        <v>0</v>
      </c>
      <c r="AA18" s="9">
        <f>O18-P18</f>
        <v>0</v>
      </c>
      <c r="AB18" s="24">
        <f>P18-Q18</f>
        <v>0</v>
      </c>
      <c r="AC18" s="9">
        <f>Q18-R18</f>
        <v>0</v>
      </c>
      <c r="AD18" s="9">
        <f>R18-S18</f>
        <v>0</v>
      </c>
      <c r="AE18" s="12">
        <f>S18-T18</f>
        <v>0</v>
      </c>
      <c r="AF18" s="30">
        <f>H18/G18</f>
        <v>0.03714285714285706</v>
      </c>
      <c r="AG18" s="11"/>
      <c r="AH18" s="9"/>
      <c r="AI18" s="9"/>
      <c r="AJ18" s="9" t="s">
        <v>129</v>
      </c>
      <c r="AK18" s="9"/>
      <c r="AL18" s="9"/>
      <c r="AM18" s="9"/>
      <c r="AN18" s="9"/>
      <c r="AO18" s="9"/>
      <c r="AP18" s="9"/>
      <c r="AQ18" s="9"/>
      <c r="AR18" s="12"/>
      <c r="AS18" s="58" t="s">
        <v>54</v>
      </c>
      <c r="AT18" s="50">
        <v>39969</v>
      </c>
    </row>
    <row r="19" spans="1:46" s="6" customFormat="1" ht="12.75">
      <c r="A19" s="3">
        <v>9</v>
      </c>
      <c r="B19" s="10" t="s">
        <v>95</v>
      </c>
      <c r="C19" s="11">
        <v>32</v>
      </c>
      <c r="D19" s="12">
        <v>169</v>
      </c>
      <c r="E19" s="11">
        <v>63</v>
      </c>
      <c r="F19" s="12">
        <v>57</v>
      </c>
      <c r="G19" s="11">
        <f>E19-F19</f>
        <v>6</v>
      </c>
      <c r="H19" s="28">
        <f>U19+V19+W19+X19+Y19+Z19+AA19+AB19+AC19+AD19+AE19</f>
        <v>1.2999999999999972</v>
      </c>
      <c r="I19" s="24">
        <f>G19-H19</f>
        <v>4.700000000000003</v>
      </c>
      <c r="J19" s="13">
        <v>63</v>
      </c>
      <c r="K19" s="4">
        <v>61.7</v>
      </c>
      <c r="L19" s="4">
        <v>61.7</v>
      </c>
      <c r="M19" s="4">
        <v>61.7</v>
      </c>
      <c r="N19" s="4">
        <v>61.7</v>
      </c>
      <c r="O19" s="4">
        <v>61.7</v>
      </c>
      <c r="P19" s="4">
        <v>61.7</v>
      </c>
      <c r="Q19" s="25">
        <v>61.7</v>
      </c>
      <c r="R19" s="25">
        <v>61.7</v>
      </c>
      <c r="S19" s="25">
        <v>61.7</v>
      </c>
      <c r="T19" s="56">
        <v>61.7</v>
      </c>
      <c r="U19" s="11">
        <f>E19-J19</f>
        <v>0</v>
      </c>
      <c r="V19" s="9">
        <f>J19-K19</f>
        <v>1.2999999999999972</v>
      </c>
      <c r="W19" s="9">
        <f>K19-L19</f>
        <v>0</v>
      </c>
      <c r="X19" s="9">
        <f>L19-M19</f>
        <v>0</v>
      </c>
      <c r="Y19" s="9">
        <f>M19-N19</f>
        <v>0</v>
      </c>
      <c r="Z19" s="9">
        <f>N19-O19</f>
        <v>0</v>
      </c>
      <c r="AA19" s="9">
        <f>O19-P19</f>
        <v>0</v>
      </c>
      <c r="AB19" s="24">
        <f>P19-Q19</f>
        <v>0</v>
      </c>
      <c r="AC19" s="9">
        <f>Q19-R19</f>
        <v>0</v>
      </c>
      <c r="AD19" s="9">
        <f>R19-S19</f>
        <v>0</v>
      </c>
      <c r="AE19" s="12">
        <f>S19-T19</f>
        <v>0</v>
      </c>
      <c r="AF19" s="30">
        <f>H19/G19</f>
        <v>0.2166666666666662</v>
      </c>
      <c r="AG19" s="11" t="s">
        <v>96</v>
      </c>
      <c r="AH19" s="9"/>
      <c r="AI19" s="9" t="s">
        <v>96</v>
      </c>
      <c r="AJ19" s="9"/>
      <c r="AK19" s="9"/>
      <c r="AL19" s="9"/>
      <c r="AM19" s="9"/>
      <c r="AN19" s="9"/>
      <c r="AO19" s="9"/>
      <c r="AP19" s="9"/>
      <c r="AQ19" s="9"/>
      <c r="AR19" s="12"/>
      <c r="AS19" s="58" t="s">
        <v>40</v>
      </c>
      <c r="AT19" s="50">
        <v>39962</v>
      </c>
    </row>
    <row r="20" spans="1:46" s="6" customFormat="1" ht="12.75">
      <c r="A20" s="3">
        <v>7</v>
      </c>
      <c r="B20" s="10" t="s">
        <v>15</v>
      </c>
      <c r="C20" s="11">
        <v>30</v>
      </c>
      <c r="D20" s="12">
        <v>166</v>
      </c>
      <c r="E20" s="11">
        <v>60</v>
      </c>
      <c r="F20" s="12">
        <v>56</v>
      </c>
      <c r="G20" s="11">
        <f>E20-F20</f>
        <v>4</v>
      </c>
      <c r="H20" s="28">
        <f>U20+V20+W20+X20+Y20+Z20+AA20+AB20+AC20+AD20+AE20</f>
        <v>1.2000000000000028</v>
      </c>
      <c r="I20" s="24">
        <f>G20-H20</f>
        <v>2.799999999999997</v>
      </c>
      <c r="J20" s="13">
        <v>60</v>
      </c>
      <c r="K20" s="4">
        <v>59.5</v>
      </c>
      <c r="L20" s="4">
        <v>58.8</v>
      </c>
      <c r="M20" s="4">
        <v>58.8</v>
      </c>
      <c r="N20" s="4">
        <v>58.8</v>
      </c>
      <c r="O20" s="4">
        <v>58.8</v>
      </c>
      <c r="P20" s="4">
        <v>58.8</v>
      </c>
      <c r="Q20" s="25">
        <v>58.8</v>
      </c>
      <c r="R20" s="25">
        <v>58.8</v>
      </c>
      <c r="S20" s="25">
        <v>58.8</v>
      </c>
      <c r="T20" s="56">
        <v>58.8</v>
      </c>
      <c r="U20" s="11">
        <f>E20-J20</f>
        <v>0</v>
      </c>
      <c r="V20" s="9">
        <f>J20-K20</f>
        <v>0.5</v>
      </c>
      <c r="W20" s="9">
        <f>K20-L20</f>
        <v>0.7000000000000028</v>
      </c>
      <c r="X20" s="9">
        <f>L20-M20</f>
        <v>0</v>
      </c>
      <c r="Y20" s="9">
        <f>M20-N20</f>
        <v>0</v>
      </c>
      <c r="Z20" s="9">
        <f>N20-O20</f>
        <v>0</v>
      </c>
      <c r="AA20" s="9">
        <f>O20-P20</f>
        <v>0</v>
      </c>
      <c r="AB20" s="24">
        <f>P20-Q20</f>
        <v>0</v>
      </c>
      <c r="AC20" s="9">
        <f>Q20-R20</f>
        <v>0</v>
      </c>
      <c r="AD20" s="9">
        <f>R20-S20</f>
        <v>0</v>
      </c>
      <c r="AE20" s="12">
        <f>S20-T20</f>
        <v>0</v>
      </c>
      <c r="AF20" s="30">
        <f>H20/G20</f>
        <v>0.3000000000000007</v>
      </c>
      <c r="AG20" s="11" t="s">
        <v>45</v>
      </c>
      <c r="AH20" s="9" t="s">
        <v>75</v>
      </c>
      <c r="AI20" s="9" t="s">
        <v>103</v>
      </c>
      <c r="AJ20" s="9"/>
      <c r="AK20" s="9"/>
      <c r="AL20" s="9" t="s">
        <v>148</v>
      </c>
      <c r="AM20" s="9"/>
      <c r="AN20" s="9"/>
      <c r="AO20" s="9"/>
      <c r="AP20" s="9"/>
      <c r="AQ20" s="9"/>
      <c r="AR20" s="12"/>
      <c r="AS20" s="58" t="s">
        <v>40</v>
      </c>
      <c r="AT20" s="50" t="s">
        <v>65</v>
      </c>
    </row>
    <row r="21" spans="1:46" s="6" customFormat="1" ht="12.75">
      <c r="A21" s="3">
        <v>4</v>
      </c>
      <c r="B21" s="10" t="s">
        <v>61</v>
      </c>
      <c r="C21" s="11">
        <v>25</v>
      </c>
      <c r="D21" s="12">
        <v>168</v>
      </c>
      <c r="E21" s="11">
        <v>70</v>
      </c>
      <c r="F21" s="12">
        <v>65</v>
      </c>
      <c r="G21" s="11">
        <f>E21-F21</f>
        <v>5</v>
      </c>
      <c r="H21" s="28">
        <f>U21+V21+W21+X21+Y21+Z21+AA21+AB21+AC21+AD21+AE21</f>
        <v>1.0999999999999943</v>
      </c>
      <c r="I21" s="24">
        <f>G21-H21</f>
        <v>3.9000000000000057</v>
      </c>
      <c r="J21" s="13">
        <v>69.4</v>
      </c>
      <c r="K21" s="4">
        <v>68.9</v>
      </c>
      <c r="L21" s="4">
        <v>68.9</v>
      </c>
      <c r="M21" s="4">
        <v>68.9</v>
      </c>
      <c r="N21" s="4">
        <v>68.9</v>
      </c>
      <c r="O21" s="4">
        <v>68.9</v>
      </c>
      <c r="P21" s="4">
        <v>68.9</v>
      </c>
      <c r="Q21" s="25">
        <v>68.9</v>
      </c>
      <c r="R21" s="25">
        <v>68.9</v>
      </c>
      <c r="S21" s="25">
        <v>68.9</v>
      </c>
      <c r="T21" s="56">
        <v>68.9</v>
      </c>
      <c r="U21" s="11">
        <f>E21-J21</f>
        <v>0.5999999999999943</v>
      </c>
      <c r="V21" s="9">
        <f>J21-K21</f>
        <v>0.5</v>
      </c>
      <c r="W21" s="9">
        <f>K21-L21</f>
        <v>0</v>
      </c>
      <c r="X21" s="9">
        <f>L21-M21</f>
        <v>0</v>
      </c>
      <c r="Y21" s="9">
        <f>M21-N21</f>
        <v>0</v>
      </c>
      <c r="Z21" s="9">
        <f>N21-O21</f>
        <v>0</v>
      </c>
      <c r="AA21" s="9">
        <f>O21-P21</f>
        <v>0</v>
      </c>
      <c r="AB21" s="24">
        <f>P21-Q21</f>
        <v>0</v>
      </c>
      <c r="AC21" s="9">
        <f>Q21-R21</f>
        <v>0</v>
      </c>
      <c r="AD21" s="9">
        <f>R21-S21</f>
        <v>0</v>
      </c>
      <c r="AE21" s="12">
        <f>S21-T21</f>
        <v>0</v>
      </c>
      <c r="AF21" s="30">
        <f>H21/G21</f>
        <v>0.21999999999999886</v>
      </c>
      <c r="AG21" s="11" t="s">
        <v>62</v>
      </c>
      <c r="AH21" s="9"/>
      <c r="AI21" s="9" t="s">
        <v>106</v>
      </c>
      <c r="AJ21" s="9"/>
      <c r="AK21" s="9"/>
      <c r="AL21" s="9"/>
      <c r="AM21" s="9"/>
      <c r="AN21" s="9"/>
      <c r="AO21" s="9"/>
      <c r="AP21" s="9"/>
      <c r="AQ21" s="9"/>
      <c r="AR21" s="12"/>
      <c r="AS21" s="58" t="s">
        <v>63</v>
      </c>
      <c r="AT21" s="50">
        <v>39955</v>
      </c>
    </row>
    <row r="22" spans="1:46" s="6" customFormat="1" ht="12.75">
      <c r="A22" s="3">
        <v>25</v>
      </c>
      <c r="B22" s="10" t="s">
        <v>80</v>
      </c>
      <c r="C22" s="11"/>
      <c r="D22" s="12">
        <v>167</v>
      </c>
      <c r="E22" s="11">
        <v>62</v>
      </c>
      <c r="F22" s="12">
        <v>57</v>
      </c>
      <c r="G22" s="11">
        <f>E22-F22</f>
        <v>5</v>
      </c>
      <c r="H22" s="28">
        <f>U22+V22+W22+X22+Y22+Z22+AA22+AB22+AC22+AD22+AE22</f>
        <v>1</v>
      </c>
      <c r="I22" s="24">
        <f>G22-H22</f>
        <v>4</v>
      </c>
      <c r="J22" s="13">
        <v>62</v>
      </c>
      <c r="K22" s="4">
        <v>62</v>
      </c>
      <c r="L22" s="4">
        <v>61</v>
      </c>
      <c r="M22" s="4">
        <v>61</v>
      </c>
      <c r="N22" s="4">
        <v>61</v>
      </c>
      <c r="O22" s="4">
        <v>61</v>
      </c>
      <c r="P22" s="4">
        <v>61</v>
      </c>
      <c r="Q22" s="25">
        <v>61</v>
      </c>
      <c r="R22" s="25">
        <v>61</v>
      </c>
      <c r="S22" s="25">
        <v>61</v>
      </c>
      <c r="T22" s="56">
        <v>61</v>
      </c>
      <c r="U22" s="11">
        <f>E22-J22</f>
        <v>0</v>
      </c>
      <c r="V22" s="9">
        <f>J22-K22</f>
        <v>0</v>
      </c>
      <c r="W22" s="9">
        <f>K22-L22</f>
        <v>1</v>
      </c>
      <c r="X22" s="9">
        <f>L22-M22</f>
        <v>0</v>
      </c>
      <c r="Y22" s="9">
        <f>M22-N22</f>
        <v>0</v>
      </c>
      <c r="Z22" s="9">
        <f>N22-O22</f>
        <v>0</v>
      </c>
      <c r="AA22" s="9">
        <f>O22-P22</f>
        <v>0</v>
      </c>
      <c r="AB22" s="24">
        <f>P22-Q22</f>
        <v>0</v>
      </c>
      <c r="AC22" s="9">
        <f>Q22-R22</f>
        <v>0</v>
      </c>
      <c r="AD22" s="9">
        <f>R22-S22</f>
        <v>0</v>
      </c>
      <c r="AE22" s="12">
        <f>S22-T22</f>
        <v>0</v>
      </c>
      <c r="AF22" s="30">
        <f>H22/G22</f>
        <v>0.2</v>
      </c>
      <c r="AG22" s="11" t="s">
        <v>92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12"/>
      <c r="AS22" s="58" t="s">
        <v>21</v>
      </c>
      <c r="AT22" s="50">
        <v>39959</v>
      </c>
    </row>
    <row r="23" spans="1:46" s="6" customFormat="1" ht="12.75">
      <c r="A23" s="3">
        <v>8</v>
      </c>
      <c r="B23" s="10" t="s">
        <v>81</v>
      </c>
      <c r="C23" s="11">
        <v>21</v>
      </c>
      <c r="D23" s="12">
        <v>172</v>
      </c>
      <c r="E23" s="11">
        <v>64</v>
      </c>
      <c r="F23" s="12">
        <v>60</v>
      </c>
      <c r="G23" s="11">
        <f>E23-F23</f>
        <v>4</v>
      </c>
      <c r="H23" s="28">
        <f>U23+V23+W23+X23+Y23+Z23+AA23+AB23+AC23+AD23+AE23</f>
        <v>1</v>
      </c>
      <c r="I23" s="24">
        <f>G23-H23</f>
        <v>3</v>
      </c>
      <c r="J23" s="13">
        <v>64</v>
      </c>
      <c r="K23" s="4">
        <v>63</v>
      </c>
      <c r="L23" s="4">
        <v>63</v>
      </c>
      <c r="M23" s="4">
        <v>63</v>
      </c>
      <c r="N23" s="4">
        <v>63</v>
      </c>
      <c r="O23" s="4">
        <v>63</v>
      </c>
      <c r="P23" s="4">
        <v>63</v>
      </c>
      <c r="Q23" s="25">
        <v>63</v>
      </c>
      <c r="R23" s="25">
        <v>63</v>
      </c>
      <c r="S23" s="25">
        <v>63</v>
      </c>
      <c r="T23" s="56">
        <v>63</v>
      </c>
      <c r="U23" s="11">
        <f>E23-J23</f>
        <v>0</v>
      </c>
      <c r="V23" s="9">
        <f>J23-K23</f>
        <v>1</v>
      </c>
      <c r="W23" s="9">
        <f>K23-L23</f>
        <v>0</v>
      </c>
      <c r="X23" s="9">
        <f>L23-M23</f>
        <v>0</v>
      </c>
      <c r="Y23" s="9">
        <f>M23-N23</f>
        <v>0</v>
      </c>
      <c r="Z23" s="9">
        <f>N23-O23</f>
        <v>0</v>
      </c>
      <c r="AA23" s="9">
        <f>O23-P23</f>
        <v>0</v>
      </c>
      <c r="AB23" s="24">
        <f>P23-Q23</f>
        <v>0</v>
      </c>
      <c r="AC23" s="9">
        <f>Q23-R23</f>
        <v>0</v>
      </c>
      <c r="AD23" s="9">
        <f>R23-S23</f>
        <v>0</v>
      </c>
      <c r="AE23" s="12">
        <f>S23-T23</f>
        <v>0</v>
      </c>
      <c r="AF23" s="30">
        <f>H23/G23</f>
        <v>0.25</v>
      </c>
      <c r="AG23" s="11" t="s">
        <v>85</v>
      </c>
      <c r="AH23" s="9"/>
      <c r="AI23" s="9" t="s">
        <v>104</v>
      </c>
      <c r="AJ23" s="9"/>
      <c r="AK23" s="9"/>
      <c r="AL23" s="9"/>
      <c r="AM23" s="9"/>
      <c r="AN23" s="9"/>
      <c r="AO23" s="9"/>
      <c r="AP23" s="9"/>
      <c r="AQ23" s="9"/>
      <c r="AR23" s="12"/>
      <c r="AS23" s="58" t="s">
        <v>86</v>
      </c>
      <c r="AT23" s="50">
        <v>39959</v>
      </c>
    </row>
    <row r="24" spans="1:46" s="6" customFormat="1" ht="12.75">
      <c r="A24" s="3">
        <v>10</v>
      </c>
      <c r="B24" s="10" t="s">
        <v>145</v>
      </c>
      <c r="C24" s="11">
        <v>27</v>
      </c>
      <c r="D24" s="12">
        <v>170</v>
      </c>
      <c r="E24" s="11">
        <v>66</v>
      </c>
      <c r="F24" s="12">
        <v>55</v>
      </c>
      <c r="G24" s="11">
        <f>E24-F24</f>
        <v>11</v>
      </c>
      <c r="H24" s="28">
        <f>U24+V24+W24+X24+Y24+Z24+AA24+AB24+AC24+AD24+AE24</f>
        <v>1</v>
      </c>
      <c r="I24" s="24">
        <f>G24-H24</f>
        <v>10</v>
      </c>
      <c r="J24" s="13">
        <v>66</v>
      </c>
      <c r="K24" s="4">
        <v>66</v>
      </c>
      <c r="L24" s="4">
        <v>66</v>
      </c>
      <c r="M24" s="4">
        <v>66</v>
      </c>
      <c r="N24" s="4">
        <v>66</v>
      </c>
      <c r="O24" s="4">
        <v>65</v>
      </c>
      <c r="P24" s="4">
        <v>65</v>
      </c>
      <c r="Q24" s="25">
        <v>65</v>
      </c>
      <c r="R24" s="25">
        <v>65</v>
      </c>
      <c r="S24" s="25">
        <v>65</v>
      </c>
      <c r="T24" s="56">
        <v>65</v>
      </c>
      <c r="U24" s="11">
        <f>E24-J24</f>
        <v>0</v>
      </c>
      <c r="V24" s="9">
        <f>J24-K24</f>
        <v>0</v>
      </c>
      <c r="W24" s="9">
        <f>L24-K24</f>
        <v>0</v>
      </c>
      <c r="X24" s="9">
        <f>L24-M24</f>
        <v>0</v>
      </c>
      <c r="Y24" s="9">
        <f>M24-N24</f>
        <v>0</v>
      </c>
      <c r="Z24" s="9">
        <f>N24-O24</f>
        <v>1</v>
      </c>
      <c r="AA24" s="9">
        <f>O24-P24</f>
        <v>0</v>
      </c>
      <c r="AB24" s="24">
        <f>P24-Q24</f>
        <v>0</v>
      </c>
      <c r="AC24" s="9">
        <f>Q24-R24</f>
        <v>0</v>
      </c>
      <c r="AD24" s="9">
        <f>R24-S24</f>
        <v>0</v>
      </c>
      <c r="AE24" s="12">
        <f>S24-T24</f>
        <v>0</v>
      </c>
      <c r="AF24" s="30">
        <f>H24/G24</f>
        <v>0.09090909090909091</v>
      </c>
      <c r="AG24" s="11"/>
      <c r="AH24" s="9"/>
      <c r="AI24" s="9"/>
      <c r="AJ24" s="9"/>
      <c r="AK24" s="9"/>
      <c r="AL24" s="9" t="s">
        <v>146</v>
      </c>
      <c r="AM24" s="9" t="s">
        <v>155</v>
      </c>
      <c r="AN24" s="9"/>
      <c r="AO24" s="9"/>
      <c r="AP24" s="9"/>
      <c r="AQ24" s="9"/>
      <c r="AR24" s="12"/>
      <c r="AS24" s="58" t="s">
        <v>54</v>
      </c>
      <c r="AT24" s="50"/>
    </row>
    <row r="25" spans="1:46" s="6" customFormat="1" ht="12.75">
      <c r="A25" s="3">
        <v>11</v>
      </c>
      <c r="B25" s="10" t="s">
        <v>79</v>
      </c>
      <c r="C25" s="11">
        <v>30</v>
      </c>
      <c r="D25" s="12">
        <v>165</v>
      </c>
      <c r="E25" s="11">
        <v>59</v>
      </c>
      <c r="F25" s="12">
        <v>56</v>
      </c>
      <c r="G25" s="11">
        <f>E25-F25</f>
        <v>3</v>
      </c>
      <c r="H25" s="28">
        <f>U25+V25+W25+X25+Y25+Z25+AA25+AB25+AC25+AD25+AE25</f>
        <v>1</v>
      </c>
      <c r="I25" s="24">
        <f>G25-H25</f>
        <v>2</v>
      </c>
      <c r="J25" s="13">
        <v>59</v>
      </c>
      <c r="K25" s="4">
        <v>58.5</v>
      </c>
      <c r="L25" s="4">
        <v>58.1</v>
      </c>
      <c r="M25" s="4">
        <v>58.1</v>
      </c>
      <c r="N25" s="4">
        <v>58.1</v>
      </c>
      <c r="O25" s="4">
        <v>58.1</v>
      </c>
      <c r="P25" s="4">
        <v>58.1</v>
      </c>
      <c r="Q25" s="25">
        <v>58.1</v>
      </c>
      <c r="R25" s="25">
        <v>58.1</v>
      </c>
      <c r="S25" s="25">
        <v>58.1</v>
      </c>
      <c r="T25" s="56">
        <v>58</v>
      </c>
      <c r="U25" s="11">
        <f>E25-J25</f>
        <v>0</v>
      </c>
      <c r="V25" s="9">
        <f>J25-K25</f>
        <v>0.5</v>
      </c>
      <c r="W25" s="9">
        <f>K25-L25</f>
        <v>0.3999999999999986</v>
      </c>
      <c r="X25" s="9">
        <f>L25-M25</f>
        <v>0</v>
      </c>
      <c r="Y25" s="9">
        <f>M25-N25</f>
        <v>0</v>
      </c>
      <c r="Z25" s="9">
        <f>N25-O25</f>
        <v>0</v>
      </c>
      <c r="AA25" s="9">
        <f>O25-P25</f>
        <v>0</v>
      </c>
      <c r="AB25" s="24">
        <f>P25-Q25</f>
        <v>0</v>
      </c>
      <c r="AC25" s="9">
        <f>Q25-R25</f>
        <v>0</v>
      </c>
      <c r="AD25" s="9">
        <f>R25-S25</f>
        <v>0</v>
      </c>
      <c r="AE25" s="12">
        <f>S25-T25</f>
        <v>0.10000000000000142</v>
      </c>
      <c r="AF25" s="30">
        <f>H25/G25</f>
        <v>0.3333333333333333</v>
      </c>
      <c r="AG25" s="11" t="s">
        <v>84</v>
      </c>
      <c r="AH25" s="9"/>
      <c r="AI25" s="9" t="s">
        <v>107</v>
      </c>
      <c r="AJ25" s="9" t="s">
        <v>127</v>
      </c>
      <c r="AK25" s="9"/>
      <c r="AL25" s="9"/>
      <c r="AM25" s="9"/>
      <c r="AN25" s="9"/>
      <c r="AO25" s="9"/>
      <c r="AP25" s="9"/>
      <c r="AQ25" s="9"/>
      <c r="AR25" s="12" t="s">
        <v>189</v>
      </c>
      <c r="AS25" s="58"/>
      <c r="AT25" s="50">
        <v>39959</v>
      </c>
    </row>
    <row r="26" spans="1:46" s="6" customFormat="1" ht="12.75">
      <c r="A26" s="3">
        <v>15</v>
      </c>
      <c r="B26" s="10" t="s">
        <v>56</v>
      </c>
      <c r="C26" s="11"/>
      <c r="D26" s="12">
        <v>164</v>
      </c>
      <c r="E26" s="11">
        <v>58</v>
      </c>
      <c r="F26" s="12">
        <v>54</v>
      </c>
      <c r="G26" s="11">
        <f>E26-F26</f>
        <v>4</v>
      </c>
      <c r="H26" s="28">
        <f>U26+V26+W26+X26+Y26+Z26+AA26+AB26+AC26+AD26+AE26</f>
        <v>0.3999999999999986</v>
      </c>
      <c r="I26" s="24">
        <f>G26-H26</f>
        <v>3.6000000000000014</v>
      </c>
      <c r="J26" s="13">
        <v>57.5</v>
      </c>
      <c r="K26" s="4">
        <v>58</v>
      </c>
      <c r="L26" s="4">
        <v>57.6</v>
      </c>
      <c r="M26" s="4">
        <v>57.6</v>
      </c>
      <c r="N26" s="4">
        <v>57.6</v>
      </c>
      <c r="O26" s="4">
        <v>57.6</v>
      </c>
      <c r="P26" s="4">
        <v>57.6</v>
      </c>
      <c r="Q26" s="25">
        <v>57.6</v>
      </c>
      <c r="R26" s="25">
        <v>57.6</v>
      </c>
      <c r="S26" s="25">
        <v>57.6</v>
      </c>
      <c r="T26" s="56">
        <v>57.6</v>
      </c>
      <c r="U26" s="11">
        <f>E26-J26</f>
        <v>0.5</v>
      </c>
      <c r="V26" s="9">
        <f>J26-K26</f>
        <v>-0.5</v>
      </c>
      <c r="W26" s="9">
        <f>K26-L26</f>
        <v>0.3999999999999986</v>
      </c>
      <c r="X26" s="9">
        <f>L26-M26</f>
        <v>0</v>
      </c>
      <c r="Y26" s="9">
        <f>M26-N26</f>
        <v>0</v>
      </c>
      <c r="Z26" s="9">
        <f>N26-O26</f>
        <v>0</v>
      </c>
      <c r="AA26" s="9">
        <f>O26-P26</f>
        <v>0</v>
      </c>
      <c r="AB26" s="24">
        <f>P26-Q26</f>
        <v>0</v>
      </c>
      <c r="AC26" s="9">
        <f>Q26-R26</f>
        <v>0</v>
      </c>
      <c r="AD26" s="9">
        <f>R26-S26</f>
        <v>0</v>
      </c>
      <c r="AE26" s="12">
        <f>S26-T26</f>
        <v>0</v>
      </c>
      <c r="AF26" s="30">
        <f>H26/G26</f>
        <v>0.09999999999999964</v>
      </c>
      <c r="AG26" s="11" t="s">
        <v>59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12"/>
      <c r="AS26" s="58" t="s">
        <v>60</v>
      </c>
      <c r="AT26" s="50" t="s">
        <v>65</v>
      </c>
    </row>
    <row r="27" spans="1:46" s="6" customFormat="1" ht="12.75">
      <c r="A27" s="3">
        <v>17</v>
      </c>
      <c r="B27" s="10" t="s">
        <v>16</v>
      </c>
      <c r="C27" s="11">
        <v>25</v>
      </c>
      <c r="D27" s="12">
        <v>170</v>
      </c>
      <c r="E27" s="11">
        <v>50</v>
      </c>
      <c r="F27" s="12">
        <v>46</v>
      </c>
      <c r="G27" s="11">
        <f>E27-F27</f>
        <v>4</v>
      </c>
      <c r="H27" s="28">
        <f>U27+V27+W27+X27+Y27+Z27+AA27+AB27+AC27+AD27+AE27</f>
        <v>0</v>
      </c>
      <c r="I27" s="24">
        <f>G27-H27</f>
        <v>4</v>
      </c>
      <c r="J27" s="13">
        <v>50</v>
      </c>
      <c r="K27" s="4">
        <v>50</v>
      </c>
      <c r="L27" s="4">
        <v>50</v>
      </c>
      <c r="M27" s="4">
        <v>50</v>
      </c>
      <c r="N27" s="4">
        <v>50</v>
      </c>
      <c r="O27" s="4">
        <v>50</v>
      </c>
      <c r="P27" s="4">
        <v>50</v>
      </c>
      <c r="Q27" s="25">
        <v>50</v>
      </c>
      <c r="R27" s="25">
        <v>50</v>
      </c>
      <c r="S27" s="25">
        <v>50</v>
      </c>
      <c r="T27" s="56">
        <v>50</v>
      </c>
      <c r="U27" s="11">
        <f>E27-J27</f>
        <v>0</v>
      </c>
      <c r="V27" s="9">
        <f>J27-K27</f>
        <v>0</v>
      </c>
      <c r="W27" s="9">
        <f>K27-L27</f>
        <v>0</v>
      </c>
      <c r="X27" s="9">
        <f>L27-M27</f>
        <v>0</v>
      </c>
      <c r="Y27" s="9">
        <f>M27-N27</f>
        <v>0</v>
      </c>
      <c r="Z27" s="9">
        <f>N27-O27</f>
        <v>0</v>
      </c>
      <c r="AA27" s="9">
        <f>O27-P27</f>
        <v>0</v>
      </c>
      <c r="AB27" s="24">
        <f>P27-Q27</f>
        <v>0</v>
      </c>
      <c r="AC27" s="9">
        <f>Q27-R27</f>
        <v>0</v>
      </c>
      <c r="AD27" s="9">
        <f>R27-S27</f>
        <v>0</v>
      </c>
      <c r="AE27" s="12">
        <f>S27-T27</f>
        <v>0</v>
      </c>
      <c r="AF27" s="30">
        <f>H27/G27</f>
        <v>0</v>
      </c>
      <c r="AG27" s="11" t="s">
        <v>17</v>
      </c>
      <c r="AH27" s="9" t="s">
        <v>77</v>
      </c>
      <c r="AI27" s="9"/>
      <c r="AJ27" s="9"/>
      <c r="AK27" s="9"/>
      <c r="AL27" s="9"/>
      <c r="AM27" s="9"/>
      <c r="AN27" s="9"/>
      <c r="AO27" s="9"/>
      <c r="AP27" s="9"/>
      <c r="AQ27" s="9"/>
      <c r="AR27" s="12"/>
      <c r="AS27" s="58"/>
      <c r="AT27" s="50" t="s">
        <v>65</v>
      </c>
    </row>
    <row r="28" spans="1:46" s="6" customFormat="1" ht="12.75">
      <c r="A28" s="3">
        <v>18</v>
      </c>
      <c r="B28" s="10" t="s">
        <v>9</v>
      </c>
      <c r="C28" s="11">
        <v>22</v>
      </c>
      <c r="D28" s="12">
        <v>174</v>
      </c>
      <c r="E28" s="11">
        <v>65</v>
      </c>
      <c r="F28" s="12">
        <v>58</v>
      </c>
      <c r="G28" s="11">
        <f>E28-F28</f>
        <v>7</v>
      </c>
      <c r="H28" s="28">
        <f>U28+V28+W28+X28+Y28+Z28+AA28+AB28+AC28+AD28+AE28</f>
        <v>0</v>
      </c>
      <c r="I28" s="24">
        <f>G28-H28</f>
        <v>7</v>
      </c>
      <c r="J28" s="13">
        <v>65</v>
      </c>
      <c r="K28" s="4">
        <v>65</v>
      </c>
      <c r="L28" s="4">
        <v>65</v>
      </c>
      <c r="M28" s="4">
        <v>65</v>
      </c>
      <c r="N28" s="4">
        <v>65</v>
      </c>
      <c r="O28" s="4">
        <v>65</v>
      </c>
      <c r="P28" s="4">
        <v>65</v>
      </c>
      <c r="Q28" s="25">
        <v>65</v>
      </c>
      <c r="R28" s="25">
        <v>65</v>
      </c>
      <c r="S28" s="25">
        <v>65</v>
      </c>
      <c r="T28" s="56">
        <v>65</v>
      </c>
      <c r="U28" s="11">
        <f>E28-J28</f>
        <v>0</v>
      </c>
      <c r="V28" s="9">
        <f>J28-K28</f>
        <v>0</v>
      </c>
      <c r="W28" s="9">
        <f>K28-L28</f>
        <v>0</v>
      </c>
      <c r="X28" s="9">
        <f>L28-M28</f>
        <v>0</v>
      </c>
      <c r="Y28" s="9">
        <f>M28-N28</f>
        <v>0</v>
      </c>
      <c r="Z28" s="9">
        <f>N28-O28</f>
        <v>0</v>
      </c>
      <c r="AA28" s="9">
        <f>O28-P28</f>
        <v>0</v>
      </c>
      <c r="AB28" s="24">
        <f>P28-Q28</f>
        <v>0</v>
      </c>
      <c r="AC28" s="9">
        <f>Q28-R28</f>
        <v>0</v>
      </c>
      <c r="AD28" s="9">
        <f>R28-S28</f>
        <v>0</v>
      </c>
      <c r="AE28" s="12">
        <f>S28-T28</f>
        <v>0</v>
      </c>
      <c r="AF28" s="30">
        <f>H28/G28</f>
        <v>0</v>
      </c>
      <c r="AG28" s="11" t="s">
        <v>8</v>
      </c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12"/>
      <c r="AS28" s="58" t="s">
        <v>36</v>
      </c>
      <c r="AT28" s="50" t="s">
        <v>65</v>
      </c>
    </row>
    <row r="29" spans="1:46" s="6" customFormat="1" ht="12.75">
      <c r="A29" s="3">
        <v>20</v>
      </c>
      <c r="B29" s="10" t="s">
        <v>47</v>
      </c>
      <c r="C29" s="11">
        <v>24</v>
      </c>
      <c r="D29" s="12">
        <v>168</v>
      </c>
      <c r="E29" s="11">
        <v>61</v>
      </c>
      <c r="F29" s="12">
        <v>55</v>
      </c>
      <c r="G29" s="11">
        <f>E29-F29</f>
        <v>6</v>
      </c>
      <c r="H29" s="28">
        <f>U29+V29+W29+X29+Y29+Z29+AA29+AB29+AC29+AD29+AE29</f>
        <v>0</v>
      </c>
      <c r="I29" s="24">
        <f>G29-H29</f>
        <v>6</v>
      </c>
      <c r="J29" s="13">
        <v>61</v>
      </c>
      <c r="K29" s="4">
        <v>61</v>
      </c>
      <c r="L29" s="4">
        <v>61</v>
      </c>
      <c r="M29" s="4">
        <v>61</v>
      </c>
      <c r="N29" s="4">
        <v>61</v>
      </c>
      <c r="O29" s="4">
        <v>61</v>
      </c>
      <c r="P29" s="4">
        <v>61</v>
      </c>
      <c r="Q29" s="25">
        <v>61</v>
      </c>
      <c r="R29" s="25">
        <v>61</v>
      </c>
      <c r="S29" s="25">
        <v>61</v>
      </c>
      <c r="T29" s="56">
        <v>61</v>
      </c>
      <c r="U29" s="11">
        <f>E29-J29</f>
        <v>0</v>
      </c>
      <c r="V29" s="9">
        <f>J29-K29</f>
        <v>0</v>
      </c>
      <c r="W29" s="9">
        <f>K29-L29</f>
        <v>0</v>
      </c>
      <c r="X29" s="9">
        <f>L29-M29</f>
        <v>0</v>
      </c>
      <c r="Y29" s="9">
        <f>M29-N29</f>
        <v>0</v>
      </c>
      <c r="Z29" s="9">
        <f>N29-O29</f>
        <v>0</v>
      </c>
      <c r="AA29" s="9">
        <f>O29-P29</f>
        <v>0</v>
      </c>
      <c r="AB29" s="24">
        <f>P29-Q29</f>
        <v>0</v>
      </c>
      <c r="AC29" s="9">
        <f>Q29-R29</f>
        <v>0</v>
      </c>
      <c r="AD29" s="9">
        <f>R29-S29</f>
        <v>0</v>
      </c>
      <c r="AE29" s="12">
        <f>S29-T29</f>
        <v>0</v>
      </c>
      <c r="AF29" s="30">
        <f>H29/G29</f>
        <v>0</v>
      </c>
      <c r="AG29" s="11" t="s">
        <v>48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2"/>
      <c r="AS29" s="58" t="s">
        <v>49</v>
      </c>
      <c r="AT29" s="50" t="s">
        <v>65</v>
      </c>
    </row>
    <row r="30" spans="1:46" s="6" customFormat="1" ht="12.75">
      <c r="A30" s="3">
        <v>21</v>
      </c>
      <c r="B30" s="10" t="s">
        <v>25</v>
      </c>
      <c r="C30" s="11"/>
      <c r="D30" s="12">
        <v>178</v>
      </c>
      <c r="E30" s="11">
        <v>61</v>
      </c>
      <c r="F30" s="12">
        <v>58</v>
      </c>
      <c r="G30" s="11">
        <f>E30-F30</f>
        <v>3</v>
      </c>
      <c r="H30" s="28">
        <f>U30+V30+W30+X30+Y30+Z30+AA30+AB30+AC30+AD30+AE30</f>
        <v>0</v>
      </c>
      <c r="I30" s="24">
        <f>G30-H30</f>
        <v>3</v>
      </c>
      <c r="J30" s="13">
        <v>61</v>
      </c>
      <c r="K30" s="4">
        <v>61</v>
      </c>
      <c r="L30" s="4">
        <v>61</v>
      </c>
      <c r="M30" s="4">
        <v>61</v>
      </c>
      <c r="N30" s="4">
        <v>61</v>
      </c>
      <c r="O30" s="4">
        <v>61</v>
      </c>
      <c r="P30" s="4">
        <v>61</v>
      </c>
      <c r="Q30" s="25">
        <v>61</v>
      </c>
      <c r="R30" s="25">
        <v>61</v>
      </c>
      <c r="S30" s="25">
        <v>61</v>
      </c>
      <c r="T30" s="56">
        <v>61</v>
      </c>
      <c r="U30" s="11">
        <f>E30-J30</f>
        <v>0</v>
      </c>
      <c r="V30" s="9">
        <f>J30-K30</f>
        <v>0</v>
      </c>
      <c r="W30" s="9">
        <f>K30-L30</f>
        <v>0</v>
      </c>
      <c r="X30" s="9">
        <f>L30-M30</f>
        <v>0</v>
      </c>
      <c r="Y30" s="9">
        <f>M30-N30</f>
        <v>0</v>
      </c>
      <c r="Z30" s="9">
        <f>N30-O30</f>
        <v>0</v>
      </c>
      <c r="AA30" s="9">
        <f>O30-P30</f>
        <v>0</v>
      </c>
      <c r="AB30" s="24">
        <f>P30-Q30</f>
        <v>0</v>
      </c>
      <c r="AC30" s="9">
        <f>Q30-R30</f>
        <v>0</v>
      </c>
      <c r="AD30" s="9">
        <f>R30-S30</f>
        <v>0</v>
      </c>
      <c r="AE30" s="12">
        <f>S30-T30</f>
        <v>0</v>
      </c>
      <c r="AF30" s="30">
        <f>H30/G30</f>
        <v>0</v>
      </c>
      <c r="AG30" s="11" t="s">
        <v>33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12"/>
      <c r="AS30" s="58" t="s">
        <v>43</v>
      </c>
      <c r="AT30" s="50" t="s">
        <v>65</v>
      </c>
    </row>
    <row r="31" spans="1:46" s="6" customFormat="1" ht="12.75">
      <c r="A31" s="3">
        <v>22</v>
      </c>
      <c r="B31" s="10" t="s">
        <v>26</v>
      </c>
      <c r="C31" s="11">
        <v>25</v>
      </c>
      <c r="D31" s="12">
        <v>152</v>
      </c>
      <c r="E31" s="11">
        <v>45</v>
      </c>
      <c r="F31" s="12">
        <v>42</v>
      </c>
      <c r="G31" s="11">
        <f>E31-F31</f>
        <v>3</v>
      </c>
      <c r="H31" s="28">
        <f>U31+V31+W31+X31+Y31+Z31+AA31+AB31+AC31+AD31+AE31</f>
        <v>0</v>
      </c>
      <c r="I31" s="24">
        <f>G31-H31</f>
        <v>3</v>
      </c>
      <c r="J31" s="13">
        <v>45</v>
      </c>
      <c r="K31" s="4">
        <v>45</v>
      </c>
      <c r="L31" s="4">
        <v>45</v>
      </c>
      <c r="M31" s="4">
        <v>45</v>
      </c>
      <c r="N31" s="4">
        <v>45</v>
      </c>
      <c r="O31" s="4">
        <v>45</v>
      </c>
      <c r="P31" s="4">
        <v>45</v>
      </c>
      <c r="Q31" s="25">
        <v>45</v>
      </c>
      <c r="R31" s="25">
        <v>45</v>
      </c>
      <c r="S31" s="25">
        <v>45</v>
      </c>
      <c r="T31" s="56">
        <v>45</v>
      </c>
      <c r="U31" s="11">
        <f>E31-J31</f>
        <v>0</v>
      </c>
      <c r="V31" s="9">
        <f>J31-K31</f>
        <v>0</v>
      </c>
      <c r="W31" s="9">
        <f>K31-L31</f>
        <v>0</v>
      </c>
      <c r="X31" s="9">
        <f>L31-M31</f>
        <v>0</v>
      </c>
      <c r="Y31" s="9">
        <f>M31-N31</f>
        <v>0</v>
      </c>
      <c r="Z31" s="9">
        <f>N31-O31</f>
        <v>0</v>
      </c>
      <c r="AA31" s="9">
        <f>O31-P31</f>
        <v>0</v>
      </c>
      <c r="AB31" s="24">
        <f>P31-Q31</f>
        <v>0</v>
      </c>
      <c r="AC31" s="9">
        <f>Q31-R31</f>
        <v>0</v>
      </c>
      <c r="AD31" s="9">
        <f>R31-S31</f>
        <v>0</v>
      </c>
      <c r="AE31" s="12">
        <f>S31-T31</f>
        <v>0</v>
      </c>
      <c r="AF31" s="30">
        <f>H31/G31</f>
        <v>0</v>
      </c>
      <c r="AG31" s="11" t="s">
        <v>34</v>
      </c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2"/>
      <c r="AS31" s="58" t="s">
        <v>37</v>
      </c>
      <c r="AT31" s="50" t="s">
        <v>65</v>
      </c>
    </row>
    <row r="32" spans="1:46" s="6" customFormat="1" ht="12.75">
      <c r="A32" s="3">
        <v>23</v>
      </c>
      <c r="B32" s="10" t="s">
        <v>23</v>
      </c>
      <c r="C32" s="11"/>
      <c r="D32" s="12">
        <v>170</v>
      </c>
      <c r="E32" s="11">
        <v>48</v>
      </c>
      <c r="F32" s="12">
        <v>46</v>
      </c>
      <c r="G32" s="11">
        <f>E32-F32</f>
        <v>2</v>
      </c>
      <c r="H32" s="28">
        <f>U32+V32+W32+X32+Y32+Z32+AA32+AB32+AC32+AD32+AE32</f>
        <v>0</v>
      </c>
      <c r="I32" s="24">
        <f>G32-H32</f>
        <v>2</v>
      </c>
      <c r="J32" s="13">
        <v>48</v>
      </c>
      <c r="K32" s="4">
        <v>48</v>
      </c>
      <c r="L32" s="4">
        <v>48</v>
      </c>
      <c r="M32" s="4">
        <v>48</v>
      </c>
      <c r="N32" s="4">
        <v>48</v>
      </c>
      <c r="O32" s="4">
        <v>48</v>
      </c>
      <c r="P32" s="4">
        <v>48</v>
      </c>
      <c r="Q32" s="25">
        <v>48</v>
      </c>
      <c r="R32" s="25">
        <v>48</v>
      </c>
      <c r="S32" s="25">
        <v>48</v>
      </c>
      <c r="T32" s="56">
        <v>48</v>
      </c>
      <c r="U32" s="11">
        <f>E32-J32</f>
        <v>0</v>
      </c>
      <c r="V32" s="9">
        <f>J32-K32</f>
        <v>0</v>
      </c>
      <c r="W32" s="9">
        <f>K32-L32</f>
        <v>0</v>
      </c>
      <c r="X32" s="9">
        <f>L32-M32</f>
        <v>0</v>
      </c>
      <c r="Y32" s="9">
        <f>M32-N32</f>
        <v>0</v>
      </c>
      <c r="Z32" s="9">
        <f>N32-O32</f>
        <v>0</v>
      </c>
      <c r="AA32" s="9">
        <f>O32-P32</f>
        <v>0</v>
      </c>
      <c r="AB32" s="24">
        <f>P32-Q32</f>
        <v>0</v>
      </c>
      <c r="AC32" s="9">
        <f>Q32-R32</f>
        <v>0</v>
      </c>
      <c r="AD32" s="9">
        <f>R32-S32</f>
        <v>0</v>
      </c>
      <c r="AE32" s="12">
        <f>S32-T32</f>
        <v>0</v>
      </c>
      <c r="AF32" s="30">
        <f>H32/G32</f>
        <v>0</v>
      </c>
      <c r="AG32" s="11" t="s">
        <v>31</v>
      </c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12"/>
      <c r="AS32" s="58" t="s">
        <v>24</v>
      </c>
      <c r="AT32" s="50" t="s">
        <v>65</v>
      </c>
    </row>
    <row r="33" spans="1:46" s="6" customFormat="1" ht="12.75">
      <c r="A33" s="3">
        <v>27</v>
      </c>
      <c r="B33" s="10" t="s">
        <v>22</v>
      </c>
      <c r="C33" s="11">
        <v>30</v>
      </c>
      <c r="D33" s="12">
        <v>162</v>
      </c>
      <c r="E33" s="11">
        <v>59</v>
      </c>
      <c r="F33" s="12">
        <v>55</v>
      </c>
      <c r="G33" s="11">
        <f>E33-F33</f>
        <v>4</v>
      </c>
      <c r="H33" s="28">
        <f>U33+V33+W33+X33+Y33+Z33+AA33+AB33+AC33+AD33+AE33</f>
        <v>0</v>
      </c>
      <c r="I33" s="24">
        <f>G33-H33</f>
        <v>4</v>
      </c>
      <c r="J33" s="13">
        <v>59</v>
      </c>
      <c r="K33" s="4">
        <v>59</v>
      </c>
      <c r="L33" s="4">
        <v>59</v>
      </c>
      <c r="M33" s="4">
        <v>59</v>
      </c>
      <c r="N33" s="4">
        <v>59</v>
      </c>
      <c r="O33" s="4">
        <v>59</v>
      </c>
      <c r="P33" s="4">
        <v>59</v>
      </c>
      <c r="Q33" s="25">
        <v>59</v>
      </c>
      <c r="R33" s="25">
        <v>59</v>
      </c>
      <c r="S33" s="25">
        <v>59</v>
      </c>
      <c r="T33" s="56">
        <v>59</v>
      </c>
      <c r="U33" s="11">
        <f>E33-J33</f>
        <v>0</v>
      </c>
      <c r="V33" s="9">
        <f>J33-K33</f>
        <v>0</v>
      </c>
      <c r="W33" s="9">
        <f>K33-L33</f>
        <v>0</v>
      </c>
      <c r="X33" s="9">
        <f>L33-M33</f>
        <v>0</v>
      </c>
      <c r="Y33" s="9">
        <f>M33-N33</f>
        <v>0</v>
      </c>
      <c r="Z33" s="9">
        <f>N33-O33</f>
        <v>0</v>
      </c>
      <c r="AA33" s="9">
        <f>O33-P33</f>
        <v>0</v>
      </c>
      <c r="AB33" s="24">
        <f>P33-Q33</f>
        <v>0</v>
      </c>
      <c r="AC33" s="9">
        <f>Q33-R33</f>
        <v>0</v>
      </c>
      <c r="AD33" s="9">
        <f>R33-S33</f>
        <v>0</v>
      </c>
      <c r="AE33" s="12">
        <f>S33-T33</f>
        <v>0</v>
      </c>
      <c r="AF33" s="30">
        <f>H33/G33</f>
        <v>0</v>
      </c>
      <c r="AG33" s="11" t="s">
        <v>20</v>
      </c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2"/>
      <c r="AS33" s="58" t="s">
        <v>21</v>
      </c>
      <c r="AT33" s="50" t="s">
        <v>65</v>
      </c>
    </row>
    <row r="34" spans="1:46" s="6" customFormat="1" ht="12.75">
      <c r="A34" s="3">
        <v>28</v>
      </c>
      <c r="B34" s="10" t="s">
        <v>88</v>
      </c>
      <c r="C34" s="11">
        <v>23</v>
      </c>
      <c r="D34" s="12">
        <v>166</v>
      </c>
      <c r="E34" s="11">
        <v>76</v>
      </c>
      <c r="F34" s="12">
        <v>63</v>
      </c>
      <c r="G34" s="11">
        <f>E34-F34</f>
        <v>13</v>
      </c>
      <c r="H34" s="28">
        <f>U34+V34+W34+X34+Y34+Z34+AA34+AB34+AC34+AD34+AE34</f>
        <v>0</v>
      </c>
      <c r="I34" s="24">
        <f>G34-H34</f>
        <v>13</v>
      </c>
      <c r="J34" s="13">
        <v>76</v>
      </c>
      <c r="K34" s="4">
        <v>76</v>
      </c>
      <c r="L34" s="4">
        <v>76</v>
      </c>
      <c r="M34" s="4">
        <v>76</v>
      </c>
      <c r="N34" s="4">
        <v>76</v>
      </c>
      <c r="O34" s="4">
        <v>76</v>
      </c>
      <c r="P34" s="4">
        <v>76</v>
      </c>
      <c r="Q34" s="25">
        <v>76</v>
      </c>
      <c r="R34" s="25">
        <v>76</v>
      </c>
      <c r="S34" s="25">
        <v>76</v>
      </c>
      <c r="T34" s="56">
        <v>76</v>
      </c>
      <c r="U34" s="11">
        <f>E34-J34</f>
        <v>0</v>
      </c>
      <c r="V34" s="9">
        <f>J34-K34</f>
        <v>0</v>
      </c>
      <c r="W34" s="9">
        <f>K34-L34</f>
        <v>0</v>
      </c>
      <c r="X34" s="9">
        <f>L34-M34</f>
        <v>0</v>
      </c>
      <c r="Y34" s="9">
        <f>M34-N34</f>
        <v>0</v>
      </c>
      <c r="Z34" s="9">
        <f>N34-O34</f>
        <v>0</v>
      </c>
      <c r="AA34" s="9">
        <f>O34-P34</f>
        <v>0</v>
      </c>
      <c r="AB34" s="24">
        <f>P34-Q34</f>
        <v>0</v>
      </c>
      <c r="AC34" s="9">
        <f>Q34-R34</f>
        <v>0</v>
      </c>
      <c r="AD34" s="9">
        <f>R34-S34</f>
        <v>0</v>
      </c>
      <c r="AE34" s="12">
        <f>S34-T34</f>
        <v>0</v>
      </c>
      <c r="AF34" s="30">
        <f>H34/G34</f>
        <v>0</v>
      </c>
      <c r="AG34" s="11" t="s">
        <v>87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12"/>
      <c r="AS34" s="58" t="s">
        <v>86</v>
      </c>
      <c r="AT34" s="50">
        <v>39960</v>
      </c>
    </row>
    <row r="35" spans="1:46" s="6" customFormat="1" ht="12.75">
      <c r="A35" s="3">
        <v>30</v>
      </c>
      <c r="B35" s="10" t="s">
        <v>93</v>
      </c>
      <c r="C35" s="11">
        <v>21</v>
      </c>
      <c r="D35" s="12">
        <v>168</v>
      </c>
      <c r="E35" s="11">
        <v>82</v>
      </c>
      <c r="F35" s="12">
        <v>58</v>
      </c>
      <c r="G35" s="11">
        <f>E35-F35</f>
        <v>24</v>
      </c>
      <c r="H35" s="28">
        <f>U35+V35+W35+X35+Y35+Z35+AA35+AB35+AC35+AD35+AE35</f>
        <v>0</v>
      </c>
      <c r="I35" s="24">
        <f>G35-H35</f>
        <v>24</v>
      </c>
      <c r="J35" s="13">
        <v>82</v>
      </c>
      <c r="K35" s="4">
        <v>82</v>
      </c>
      <c r="L35" s="4">
        <v>82</v>
      </c>
      <c r="M35" s="4">
        <v>82</v>
      </c>
      <c r="N35" s="4">
        <v>82</v>
      </c>
      <c r="O35" s="4">
        <v>82</v>
      </c>
      <c r="P35" s="4">
        <v>82</v>
      </c>
      <c r="Q35" s="25">
        <v>82</v>
      </c>
      <c r="R35" s="25">
        <v>82</v>
      </c>
      <c r="S35" s="25">
        <v>82</v>
      </c>
      <c r="T35" s="56">
        <v>82</v>
      </c>
      <c r="U35" s="11">
        <f>E35-J35</f>
        <v>0</v>
      </c>
      <c r="V35" s="9">
        <f>J35-K35</f>
        <v>0</v>
      </c>
      <c r="W35" s="9">
        <f>K35-L35</f>
        <v>0</v>
      </c>
      <c r="X35" s="9">
        <f>L35-M35</f>
        <v>0</v>
      </c>
      <c r="Y35" s="9">
        <f>M35-N35</f>
        <v>0</v>
      </c>
      <c r="Z35" s="9">
        <f>N35-O35</f>
        <v>0</v>
      </c>
      <c r="AA35" s="9">
        <f>O35-P35</f>
        <v>0</v>
      </c>
      <c r="AB35" s="24">
        <f>P35-Q35</f>
        <v>0</v>
      </c>
      <c r="AC35" s="9">
        <f>Q35-R35</f>
        <v>0</v>
      </c>
      <c r="AD35" s="9">
        <f>R35-S35</f>
        <v>0</v>
      </c>
      <c r="AE35" s="12">
        <f>S35-T35</f>
        <v>0</v>
      </c>
      <c r="AF35" s="30">
        <f>H35/G35</f>
        <v>0</v>
      </c>
      <c r="AG35" s="11" t="s">
        <v>94</v>
      </c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12"/>
      <c r="AS35" s="58"/>
      <c r="AT35" s="50">
        <v>39960</v>
      </c>
    </row>
    <row r="36" spans="1:46" s="6" customFormat="1" ht="12.75">
      <c r="A36" s="3">
        <v>31</v>
      </c>
      <c r="B36" s="10" t="s">
        <v>113</v>
      </c>
      <c r="C36" s="11">
        <v>24</v>
      </c>
      <c r="D36" s="12"/>
      <c r="E36" s="11">
        <v>73</v>
      </c>
      <c r="F36" s="12">
        <v>60</v>
      </c>
      <c r="G36" s="11">
        <f>E36-F36</f>
        <v>13</v>
      </c>
      <c r="H36" s="28">
        <f>U36+V36+W36+X36+Y36+Z36+AA36+AB36+AC36+AD36+AE36</f>
        <v>0</v>
      </c>
      <c r="I36" s="24">
        <f>G36-H36</f>
        <v>13</v>
      </c>
      <c r="J36" s="13">
        <v>73</v>
      </c>
      <c r="K36" s="4">
        <v>73</v>
      </c>
      <c r="L36" s="4">
        <v>73</v>
      </c>
      <c r="M36" s="4">
        <v>73</v>
      </c>
      <c r="N36" s="4">
        <v>73</v>
      </c>
      <c r="O36" s="4">
        <v>73</v>
      </c>
      <c r="P36" s="4">
        <v>73</v>
      </c>
      <c r="Q36" s="25">
        <v>73</v>
      </c>
      <c r="R36" s="25">
        <v>73</v>
      </c>
      <c r="S36" s="25">
        <v>73</v>
      </c>
      <c r="T36" s="56">
        <v>73</v>
      </c>
      <c r="U36" s="11">
        <f>E36-J36</f>
        <v>0</v>
      </c>
      <c r="V36" s="9">
        <f>J36-K36</f>
        <v>0</v>
      </c>
      <c r="W36" s="9">
        <f>K36-L36</f>
        <v>0</v>
      </c>
      <c r="X36" s="9">
        <f>L36-M36</f>
        <v>0</v>
      </c>
      <c r="Y36" s="9">
        <f>M36-N36</f>
        <v>0</v>
      </c>
      <c r="Z36" s="9">
        <f>N36-O36</f>
        <v>0</v>
      </c>
      <c r="AA36" s="9">
        <f>O36-P36</f>
        <v>0</v>
      </c>
      <c r="AB36" s="24">
        <f>P36-Q36</f>
        <v>0</v>
      </c>
      <c r="AC36" s="9">
        <f>Q36-R36</f>
        <v>0</v>
      </c>
      <c r="AD36" s="9">
        <f>R36-S36</f>
        <v>0</v>
      </c>
      <c r="AE36" s="12">
        <f>S36-T36</f>
        <v>0</v>
      </c>
      <c r="AF36" s="30">
        <f>H36/G36</f>
        <v>0</v>
      </c>
      <c r="AG36" s="11"/>
      <c r="AH36" s="9"/>
      <c r="AI36" s="9" t="s">
        <v>114</v>
      </c>
      <c r="AJ36" s="9"/>
      <c r="AK36" s="9"/>
      <c r="AL36" s="9"/>
      <c r="AM36" s="9"/>
      <c r="AN36" s="9"/>
      <c r="AO36" s="9"/>
      <c r="AP36" s="9"/>
      <c r="AQ36" s="9"/>
      <c r="AR36" s="12"/>
      <c r="AS36" s="58"/>
      <c r="AT36" s="50">
        <v>39965</v>
      </c>
    </row>
    <row r="37" spans="1:46" s="6" customFormat="1" ht="12.75">
      <c r="A37" s="3">
        <v>32</v>
      </c>
      <c r="B37" s="10" t="s">
        <v>119</v>
      </c>
      <c r="C37" s="11"/>
      <c r="D37" s="12">
        <v>159</v>
      </c>
      <c r="E37" s="11">
        <v>62</v>
      </c>
      <c r="F37" s="12">
        <v>57</v>
      </c>
      <c r="G37" s="11">
        <f>E37-F37</f>
        <v>5</v>
      </c>
      <c r="H37" s="28">
        <f>U37+V37+W37+X37+Y37+Z37+AA37+AB37+AC37+AD37+AE37</f>
        <v>0</v>
      </c>
      <c r="I37" s="24">
        <f>G37-H37</f>
        <v>5</v>
      </c>
      <c r="J37" s="13">
        <v>62</v>
      </c>
      <c r="K37" s="4">
        <v>62</v>
      </c>
      <c r="L37" s="4">
        <v>62</v>
      </c>
      <c r="M37" s="4">
        <v>62</v>
      </c>
      <c r="N37" s="4">
        <v>62</v>
      </c>
      <c r="O37" s="4">
        <v>62</v>
      </c>
      <c r="P37" s="4">
        <v>62</v>
      </c>
      <c r="Q37" s="25">
        <v>62</v>
      </c>
      <c r="R37" s="25">
        <v>62</v>
      </c>
      <c r="S37" s="25">
        <v>62</v>
      </c>
      <c r="T37" s="56">
        <v>62</v>
      </c>
      <c r="U37" s="11">
        <f>E37-J37</f>
        <v>0</v>
      </c>
      <c r="V37" s="9">
        <f>J37-K37</f>
        <v>0</v>
      </c>
      <c r="W37" s="9">
        <f>K37-L37</f>
        <v>0</v>
      </c>
      <c r="X37" s="9">
        <f>L37-M37</f>
        <v>0</v>
      </c>
      <c r="Y37" s="9">
        <f>M37-N37</f>
        <v>0</v>
      </c>
      <c r="Z37" s="9">
        <f>N37-O37</f>
        <v>0</v>
      </c>
      <c r="AA37" s="9">
        <f>O37-P37</f>
        <v>0</v>
      </c>
      <c r="AB37" s="24">
        <f>P37-Q37</f>
        <v>0</v>
      </c>
      <c r="AC37" s="9">
        <f>Q37-R37</f>
        <v>0</v>
      </c>
      <c r="AD37" s="9">
        <f>R37-S37</f>
        <v>0</v>
      </c>
      <c r="AE37" s="12">
        <f>S37-T37</f>
        <v>0</v>
      </c>
      <c r="AF37" s="30">
        <f>H37/G37</f>
        <v>0</v>
      </c>
      <c r="AG37" s="1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2"/>
      <c r="AS37" s="58"/>
      <c r="AT37" s="50">
        <v>39965</v>
      </c>
    </row>
    <row r="38" spans="1:46" s="6" customFormat="1" ht="12.75">
      <c r="A38" s="3">
        <v>32</v>
      </c>
      <c r="B38" s="10" t="s">
        <v>121</v>
      </c>
      <c r="C38" s="11"/>
      <c r="D38" s="12">
        <v>170</v>
      </c>
      <c r="E38" s="11">
        <v>69</v>
      </c>
      <c r="F38" s="12">
        <v>65</v>
      </c>
      <c r="G38" s="11">
        <f>E38-F38</f>
        <v>4</v>
      </c>
      <c r="H38" s="28">
        <f>U38+V38+W38+X38+Y38+Z38+AA38+AB38+AC38+AD38+AE38</f>
        <v>0</v>
      </c>
      <c r="I38" s="24">
        <f>G38-H38</f>
        <v>4</v>
      </c>
      <c r="J38" s="13">
        <v>69</v>
      </c>
      <c r="K38" s="4">
        <v>69</v>
      </c>
      <c r="L38" s="4">
        <v>69</v>
      </c>
      <c r="M38" s="4">
        <v>69</v>
      </c>
      <c r="N38" s="4">
        <v>69</v>
      </c>
      <c r="O38" s="4">
        <v>69</v>
      </c>
      <c r="P38" s="4">
        <v>69</v>
      </c>
      <c r="Q38" s="25">
        <v>69</v>
      </c>
      <c r="R38" s="25">
        <v>69</v>
      </c>
      <c r="S38" s="25">
        <v>69</v>
      </c>
      <c r="T38" s="56">
        <v>69</v>
      </c>
      <c r="U38" s="11">
        <f>E38-J38</f>
        <v>0</v>
      </c>
      <c r="V38" s="9">
        <f>J38-K38</f>
        <v>0</v>
      </c>
      <c r="W38" s="9">
        <f>K38-L38</f>
        <v>0</v>
      </c>
      <c r="X38" s="9">
        <f>L38-M38</f>
        <v>0</v>
      </c>
      <c r="Y38" s="9">
        <f>M38-N38</f>
        <v>0</v>
      </c>
      <c r="Z38" s="9">
        <f>N38-O38</f>
        <v>0</v>
      </c>
      <c r="AA38" s="9">
        <f>O38-P38</f>
        <v>0</v>
      </c>
      <c r="AB38" s="24">
        <f>P38-Q38</f>
        <v>0</v>
      </c>
      <c r="AC38" s="9">
        <f>Q38-R38</f>
        <v>0</v>
      </c>
      <c r="AD38" s="9">
        <f>R38-S38</f>
        <v>0</v>
      </c>
      <c r="AE38" s="12">
        <f>S38-T38</f>
        <v>0</v>
      </c>
      <c r="AF38" s="30">
        <f>H38/G38</f>
        <v>0</v>
      </c>
      <c r="AG38" s="11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12"/>
      <c r="AS38" s="58"/>
      <c r="AT38" s="50">
        <v>39968</v>
      </c>
    </row>
    <row r="39" spans="1:46" s="6" customFormat="1" ht="12.75">
      <c r="A39" s="3">
        <v>35</v>
      </c>
      <c r="B39" s="10" t="s">
        <v>158</v>
      </c>
      <c r="C39" s="11">
        <v>30</v>
      </c>
      <c r="D39" s="12">
        <v>173</v>
      </c>
      <c r="E39" s="11">
        <v>61</v>
      </c>
      <c r="F39" s="12">
        <v>57</v>
      </c>
      <c r="G39" s="11">
        <f>E39-F39</f>
        <v>4</v>
      </c>
      <c r="H39" s="28">
        <f>U39+V39+W39+X39+Y39+Z39+AA39+AB39+AC39+AD39+AE39</f>
        <v>0</v>
      </c>
      <c r="I39" s="24">
        <f>G39-H39</f>
        <v>4</v>
      </c>
      <c r="J39" s="13">
        <v>61</v>
      </c>
      <c r="K39" s="4">
        <v>61</v>
      </c>
      <c r="L39" s="4">
        <v>61</v>
      </c>
      <c r="M39" s="4">
        <v>61</v>
      </c>
      <c r="N39" s="4">
        <v>61</v>
      </c>
      <c r="O39" s="4">
        <v>61</v>
      </c>
      <c r="P39" s="4">
        <v>61</v>
      </c>
      <c r="Q39" s="25">
        <v>61</v>
      </c>
      <c r="R39" s="25">
        <v>61</v>
      </c>
      <c r="S39" s="25">
        <v>61</v>
      </c>
      <c r="T39" s="56">
        <v>61</v>
      </c>
      <c r="U39" s="11">
        <f>E39-J39</f>
        <v>0</v>
      </c>
      <c r="V39" s="9">
        <f>J39-K39</f>
        <v>0</v>
      </c>
      <c r="W39" s="9">
        <f>K39-L39</f>
        <v>0</v>
      </c>
      <c r="X39" s="9">
        <f>L39-M39</f>
        <v>0</v>
      </c>
      <c r="Y39" s="9">
        <f>M39-N39</f>
        <v>0</v>
      </c>
      <c r="Z39" s="9">
        <f>N39-O39</f>
        <v>0</v>
      </c>
      <c r="AA39" s="9">
        <f>O39-P39</f>
        <v>0</v>
      </c>
      <c r="AB39" s="24">
        <f>P39-Q39</f>
        <v>0</v>
      </c>
      <c r="AC39" s="9">
        <f>Q39-R39</f>
        <v>0</v>
      </c>
      <c r="AD39" s="9">
        <f>R39-S39</f>
        <v>0</v>
      </c>
      <c r="AE39" s="12">
        <f>S39-T39</f>
        <v>0</v>
      </c>
      <c r="AF39" s="30">
        <f>H39/G39</f>
        <v>0</v>
      </c>
      <c r="AG39" s="11"/>
      <c r="AH39" s="9">
        <v>61</v>
      </c>
      <c r="AI39" s="9">
        <f>O39-X39</f>
        <v>61</v>
      </c>
      <c r="AJ39" s="9">
        <f>X39-Y39</f>
        <v>0</v>
      </c>
      <c r="AK39" s="9">
        <f>Y39-Z39</f>
        <v>0</v>
      </c>
      <c r="AL39" s="9">
        <f>Z39-AA39</f>
        <v>0</v>
      </c>
      <c r="AM39" s="9">
        <f>AA39-AF39</f>
        <v>0</v>
      </c>
      <c r="AN39" s="9" t="s">
        <v>162</v>
      </c>
      <c r="AO39" s="9"/>
      <c r="AP39" s="9"/>
      <c r="AQ39" s="9"/>
      <c r="AR39" s="12"/>
      <c r="AS39" s="58">
        <f>AF39-AG39</f>
        <v>0</v>
      </c>
      <c r="AT39" s="51">
        <v>37808</v>
      </c>
    </row>
    <row r="40" spans="1:46" s="6" customFormat="1" ht="12.75">
      <c r="A40" s="3">
        <v>35</v>
      </c>
      <c r="B40" s="10" t="s">
        <v>166</v>
      </c>
      <c r="C40" s="11">
        <v>29</v>
      </c>
      <c r="D40" s="12">
        <v>165</v>
      </c>
      <c r="E40" s="11">
        <v>60</v>
      </c>
      <c r="F40" s="12">
        <v>56</v>
      </c>
      <c r="G40" s="11">
        <f>E40-F40</f>
        <v>4</v>
      </c>
      <c r="H40" s="28">
        <f>U40+V40+W40+X40+Y40+Z40+AA40+AB40+AC40+AD40+AE40</f>
        <v>0</v>
      </c>
      <c r="I40" s="24">
        <f>G40-H40</f>
        <v>4</v>
      </c>
      <c r="J40" s="13">
        <v>60</v>
      </c>
      <c r="K40" s="4">
        <v>60</v>
      </c>
      <c r="L40" s="4">
        <v>60</v>
      </c>
      <c r="M40" s="4">
        <v>60</v>
      </c>
      <c r="N40" s="4">
        <v>60</v>
      </c>
      <c r="O40" s="4">
        <v>60</v>
      </c>
      <c r="P40" s="4">
        <v>60</v>
      </c>
      <c r="Q40" s="25">
        <v>60</v>
      </c>
      <c r="R40" s="25">
        <v>60</v>
      </c>
      <c r="S40" s="25">
        <v>60</v>
      </c>
      <c r="T40" s="56">
        <v>60</v>
      </c>
      <c r="U40" s="11">
        <f>E40-J40</f>
        <v>0</v>
      </c>
      <c r="V40" s="9">
        <f>J40-K40</f>
        <v>0</v>
      </c>
      <c r="W40" s="9">
        <f>L40-K40</f>
        <v>0</v>
      </c>
      <c r="X40" s="9">
        <f>L40-M40</f>
        <v>0</v>
      </c>
      <c r="Y40" s="9">
        <f>M40-N40</f>
        <v>0</v>
      </c>
      <c r="Z40" s="9">
        <f>N40-O40</f>
        <v>0</v>
      </c>
      <c r="AA40" s="9">
        <f>O40-P40</f>
        <v>0</v>
      </c>
      <c r="AB40" s="24">
        <f>P40-Q40</f>
        <v>0</v>
      </c>
      <c r="AC40" s="9">
        <f>Q40-R40</f>
        <v>0</v>
      </c>
      <c r="AD40" s="9">
        <f>R40-S40</f>
        <v>0</v>
      </c>
      <c r="AE40" s="12">
        <f>S40-T40</f>
        <v>0</v>
      </c>
      <c r="AF40" s="30">
        <f>H40/G40</f>
        <v>0</v>
      </c>
      <c r="AG40" s="11"/>
      <c r="AH40" s="9"/>
      <c r="AI40" s="9"/>
      <c r="AJ40" s="9"/>
      <c r="AK40" s="9"/>
      <c r="AL40" s="9"/>
      <c r="AM40" s="9"/>
      <c r="AN40" s="9" t="s">
        <v>167</v>
      </c>
      <c r="AO40" s="9"/>
      <c r="AP40" s="9"/>
      <c r="AQ40" s="9"/>
      <c r="AR40" s="12"/>
      <c r="AS40" s="58"/>
      <c r="AT40" s="51">
        <v>37808</v>
      </c>
    </row>
    <row r="41" spans="1:46" s="6" customFormat="1" ht="12.75">
      <c r="A41" s="3">
        <v>35</v>
      </c>
      <c r="B41" s="10" t="s">
        <v>171</v>
      </c>
      <c r="C41" s="11">
        <v>26</v>
      </c>
      <c r="D41" s="12">
        <v>167</v>
      </c>
      <c r="E41" s="11">
        <v>84</v>
      </c>
      <c r="F41" s="12">
        <v>67</v>
      </c>
      <c r="G41" s="11">
        <f>E41-F41</f>
        <v>17</v>
      </c>
      <c r="H41" s="28">
        <f>U41+V41+W41+X41+Y41+Z41+AA41+AB41</f>
        <v>0</v>
      </c>
      <c r="I41" s="24">
        <f>G41-H41</f>
        <v>17</v>
      </c>
      <c r="J41" s="13">
        <v>84</v>
      </c>
      <c r="K41" s="4">
        <v>84</v>
      </c>
      <c r="L41" s="4">
        <v>84</v>
      </c>
      <c r="M41" s="4">
        <v>84</v>
      </c>
      <c r="N41" s="4">
        <v>84</v>
      </c>
      <c r="O41" s="4">
        <v>84</v>
      </c>
      <c r="P41" s="4">
        <v>84</v>
      </c>
      <c r="Q41" s="25">
        <v>84</v>
      </c>
      <c r="R41" s="25">
        <v>84</v>
      </c>
      <c r="S41" s="25">
        <v>84</v>
      </c>
      <c r="T41" s="56">
        <v>84</v>
      </c>
      <c r="U41" s="11">
        <f>E41-J41</f>
        <v>0</v>
      </c>
      <c r="V41" s="9">
        <f>J41-K41</f>
        <v>0</v>
      </c>
      <c r="W41" s="9">
        <f>L41-K41</f>
        <v>0</v>
      </c>
      <c r="X41" s="9">
        <f>L41-M41</f>
        <v>0</v>
      </c>
      <c r="Y41" s="9">
        <f>M41-N41</f>
        <v>0</v>
      </c>
      <c r="Z41" s="9">
        <f>N41-O41</f>
        <v>0</v>
      </c>
      <c r="AA41" s="9">
        <f>O41-P41</f>
        <v>0</v>
      </c>
      <c r="AB41" s="24">
        <f>P41-Q41</f>
        <v>0</v>
      </c>
      <c r="AC41" s="9">
        <f>Q41-R41</f>
        <v>0</v>
      </c>
      <c r="AD41" s="9">
        <f>R41-S41</f>
        <v>0</v>
      </c>
      <c r="AE41" s="12">
        <f>S41-T41</f>
        <v>0</v>
      </c>
      <c r="AF41" s="30">
        <f>H41/G41</f>
        <v>0</v>
      </c>
      <c r="AG41" s="11"/>
      <c r="AH41" s="9"/>
      <c r="AI41" s="9"/>
      <c r="AJ41" s="9"/>
      <c r="AK41" s="9"/>
      <c r="AL41" s="9"/>
      <c r="AM41" s="9"/>
      <c r="AN41" s="9"/>
      <c r="AO41" s="9" t="s">
        <v>172</v>
      </c>
      <c r="AP41" s="9"/>
      <c r="AQ41" s="9"/>
      <c r="AR41" s="12"/>
      <c r="AS41" s="58" t="s">
        <v>173</v>
      </c>
      <c r="AT41" s="51">
        <v>37812</v>
      </c>
    </row>
    <row r="42" spans="1:46" s="6" customFormat="1" ht="13.5" thickBot="1">
      <c r="A42" s="3">
        <v>35</v>
      </c>
      <c r="B42" s="10"/>
      <c r="C42" s="11"/>
      <c r="D42" s="12"/>
      <c r="E42" s="11"/>
      <c r="F42" s="12"/>
      <c r="G42" s="11">
        <f>E42-F42</f>
        <v>0</v>
      </c>
      <c r="H42" s="28">
        <f>U42+V42+W42+X42+Y42+Z42+AA42+AB42</f>
        <v>0</v>
      </c>
      <c r="I42" s="24">
        <f>G42-H42</f>
        <v>0</v>
      </c>
      <c r="J42" s="36"/>
      <c r="K42" s="37"/>
      <c r="L42" s="37"/>
      <c r="M42" s="37"/>
      <c r="N42" s="37"/>
      <c r="O42" s="37"/>
      <c r="P42" s="37"/>
      <c r="Q42" s="39"/>
      <c r="R42" s="39"/>
      <c r="S42" s="39"/>
      <c r="T42" s="57"/>
      <c r="U42" s="40">
        <f>E42-J42</f>
        <v>0</v>
      </c>
      <c r="V42" s="41">
        <f>J42-K42</f>
        <v>0</v>
      </c>
      <c r="W42" s="41">
        <f>L42-K42</f>
        <v>0</v>
      </c>
      <c r="X42" s="41">
        <f>L42-M42</f>
        <v>0</v>
      </c>
      <c r="Y42" s="41">
        <f>M42-N42</f>
        <v>0</v>
      </c>
      <c r="Z42" s="41">
        <f>N42-O42</f>
        <v>0</v>
      </c>
      <c r="AA42" s="41">
        <f>O42-P42</f>
        <v>0</v>
      </c>
      <c r="AB42" s="53">
        <f>P42-Q42</f>
        <v>0</v>
      </c>
      <c r="AC42" s="41">
        <f>Q42-R42</f>
        <v>0</v>
      </c>
      <c r="AD42" s="41">
        <f>R42-S42</f>
        <v>0</v>
      </c>
      <c r="AE42" s="42">
        <f>S42-T42</f>
        <v>0</v>
      </c>
      <c r="AF42" s="30"/>
      <c r="AG42" s="40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2"/>
      <c r="AS42" s="59"/>
      <c r="AT42" s="50"/>
    </row>
    <row r="43" spans="6:32" ht="13.5" thickBot="1">
      <c r="F43" s="1" t="s">
        <v>91</v>
      </c>
      <c r="G43" s="2">
        <f>SUM(G3:G42)</f>
        <v>342</v>
      </c>
      <c r="H43" s="2">
        <f>SUM(H3:H42)</f>
        <v>69.9</v>
      </c>
      <c r="I43" s="2">
        <f>SUM(I3:I42)</f>
        <v>272.1</v>
      </c>
      <c r="U43" s="2">
        <f aca="true" t="shared" si="0" ref="U43:AB43">SUM(U3:U42)</f>
        <v>21.099999999999994</v>
      </c>
      <c r="V43" s="2">
        <f t="shared" si="0"/>
        <v>13.299999999999997</v>
      </c>
      <c r="W43" s="2">
        <f t="shared" si="0"/>
        <v>8</v>
      </c>
      <c r="X43" s="2">
        <f t="shared" si="0"/>
        <v>8.799999999999997</v>
      </c>
      <c r="Y43" s="2">
        <f t="shared" si="0"/>
        <v>6.000000000000007</v>
      </c>
      <c r="Z43" s="2">
        <f t="shared" si="0"/>
        <v>1.499999999999993</v>
      </c>
      <c r="AA43" s="2">
        <f t="shared" si="0"/>
        <v>0.6000000000000014</v>
      </c>
      <c r="AB43" s="2">
        <f t="shared" si="0"/>
        <v>-3.799999999999997</v>
      </c>
      <c r="AC43" s="2">
        <f>SUM(AC3:AC42)</f>
        <v>9.5</v>
      </c>
      <c r="AD43" s="2">
        <f>SUM(AD3:AD42)</f>
        <v>1.6999999999999957</v>
      </c>
      <c r="AE43" s="2">
        <f>SUM(AE3:AE42)</f>
        <v>3.200000000000003</v>
      </c>
      <c r="AF43" s="2"/>
    </row>
    <row r="44" spans="2:32" ht="12.75">
      <c r="B44" s="6"/>
      <c r="H44" s="5">
        <f>H43/G43</f>
        <v>0.20438596491228073</v>
      </c>
      <c r="I44" s="5">
        <f>I43/G43</f>
        <v>0.7956140350877193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ht="12.75">
      <c r="B45" s="7"/>
    </row>
    <row r="46" ht="12.75">
      <c r="B46" s="8"/>
    </row>
    <row r="56" ht="12.75">
      <c r="B56" t="s">
        <v>120</v>
      </c>
    </row>
  </sheetData>
  <sheetProtection/>
  <hyperlinks>
    <hyperlink ref="B6" r:id="rId1" tooltip="Пользователь # 79040" display="http://forum.ngs.ru/profile/79040?Cat=0&amp;Number=1874805377&amp;Board=beauty&amp;what=showflat&amp;page=0&amp;view=collapsed&amp;sb=5&amp;o=&amp;fpart=3&amp;vc=1&amp;table=0"/>
    <hyperlink ref="B19" r:id="rId2" tooltip="Пользователь # 100585" display="http://forum.ngs.ru/profile/100585?Cat=0&amp;Number=1874891689&amp;Board=beauty&amp;what=showflat&amp;page=0&amp;view=collapsed&amp;sb=5&amp;o=&amp;fpart=13&amp;vc=1&amp;table=0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2009-05-19T05:23:09Z</dcterms:created>
  <dcterms:modified xsi:type="dcterms:W3CDTF">2009-08-05T05:03:54Z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