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<sst xmlns="http://schemas.openxmlformats.org/spreadsheetml/2006/main" count="31" uniqueCount="30">
  <si>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</t>
  </si>
  <si>
    <t>Наименование статей</t>
  </si>
  <si>
    <t>ИТОГО</t>
  </si>
  <si>
    <t>Выручка</t>
  </si>
  <si>
    <t>ВЫРУЧКА</t>
  </si>
  <si>
    <t>Себестоимость</t>
  </si>
  <si>
    <t>Зарплата</t>
  </si>
  <si>
    <t>Платежи в ПФ, ФОМС</t>
  </si>
  <si>
    <t xml:space="preserve">Итого расходы </t>
  </si>
  <si>
    <t>Прибыль</t>
  </si>
  <si>
    <t>Налог</t>
  </si>
  <si>
    <t>Чистая прибыль</t>
  </si>
  <si>
    <t>Финансовый результат нарастающим итогом с начала деятельности</t>
  </si>
  <si>
    <t>IX 2012</t>
  </si>
  <si>
    <t>X 2012</t>
  </si>
  <si>
    <t>XI 2012</t>
  </si>
  <si>
    <t>XII 2012</t>
  </si>
  <si>
    <t>I 2013</t>
  </si>
  <si>
    <t>II 2013</t>
  </si>
  <si>
    <t>III 2013</t>
  </si>
  <si>
    <t>IV 2013</t>
  </si>
  <si>
    <t>V 2013</t>
  </si>
  <si>
    <t>VI 2013</t>
  </si>
  <si>
    <t>VII 2013</t>
  </si>
  <si>
    <t>VIII 2013</t>
  </si>
  <si>
    <t>От продажи автомобиля</t>
  </si>
  <si>
    <t>От основной деятельности</t>
  </si>
  <si>
    <t>Аренда с выкупом (плюс дисп.)</t>
  </si>
  <si>
    <t>Топливо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</si>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</sst>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3.00390625" style="1" customWidth="1"/>
    <col min="2" max="2" width="28.28125" style="8" customWidth="1"/>
    <col min="3" max="14" width="11.28125" style="9" customWidth="1"/>
    <col min="15" max="15" width="11.28125" style="1" customWidth="1"/>
    <col min="16" max="16384" width="9.140625" style="9" customWidth="1"/>
  </cols>
  <sheetData>
    <row r="1" spans="1:15" ht="12.75">
      <c r="A1" s="2" t="s">
        <v>0</v>
      </c>
      <c r="B1" s="10" t="s">
        <v>1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3" t="s">
        <v>2</v>
      </c>
    </row>
    <row r="2" spans="1:15" s="4" customFormat="1" ht="12.75">
      <c r="A2" s="5">
        <v>1</v>
      </c>
      <c r="B2" s="17" t="s">
        <v>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2"/>
      <c r="B3" s="11" t="s">
        <v>26</v>
      </c>
      <c r="C3" s="2">
        <v>69000</v>
      </c>
      <c r="D3" s="2">
        <v>68000</v>
      </c>
      <c r="E3" s="2">
        <v>72000</v>
      </c>
      <c r="F3" s="2">
        <v>84000</v>
      </c>
      <c r="G3" s="2">
        <v>55000</v>
      </c>
      <c r="H3" s="2">
        <v>53000</v>
      </c>
      <c r="I3" s="2">
        <v>63000</v>
      </c>
      <c r="J3" s="2">
        <v>65000</v>
      </c>
      <c r="K3" s="2">
        <v>66000</v>
      </c>
      <c r="L3" s="2">
        <v>74000</v>
      </c>
      <c r="M3" s="2">
        <v>77000</v>
      </c>
      <c r="N3" s="2">
        <v>65000</v>
      </c>
      <c r="O3" s="2">
        <f>SUM(C3:N3)</f>
        <v>811000</v>
      </c>
    </row>
    <row r="4" spans="1:15" ht="12.75">
      <c r="A4" s="2"/>
      <c r="B4" s="11" t="s">
        <v>25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185000</v>
      </c>
      <c r="O4" s="2">
        <f>SUM(C4:N4)</f>
        <v>185000</v>
      </c>
    </row>
    <row r="5" spans="1:15" ht="12.75">
      <c r="A5" s="7"/>
      <c r="B5" s="12" t="s">
        <v>4</v>
      </c>
      <c r="C5" s="5">
        <v>21000</v>
      </c>
      <c r="D5" s="5">
        <v>36000</v>
      </c>
      <c r="E5" s="5">
        <v>38000</v>
      </c>
      <c r="F5" s="5">
        <v>27000</v>
      </c>
      <c r="G5" s="5">
        <v>29000</v>
      </c>
      <c r="H5" s="5">
        <v>29000</v>
      </c>
      <c r="I5" s="5">
        <v>46000</v>
      </c>
      <c r="J5" s="5">
        <v>65000</v>
      </c>
      <c r="K5" s="5">
        <v>82000</v>
      </c>
      <c r="L5" s="5">
        <v>88000</v>
      </c>
      <c r="M5" s="5">
        <v>77000</v>
      </c>
      <c r="N5" s="5">
        <v>66000</v>
      </c>
      <c r="O5" s="5">
        <f>SUM(C5:N5)</f>
        <v>604000</v>
      </c>
    </row>
    <row r="6" spans="1:15" s="13" customFormat="1" ht="12.75">
      <c r="A6" s="17" t="s">
        <v>4</v>
      </c>
      <c r="B6" s="17"/>
      <c r="C6" s="5">
        <f aca="true" t="shared" si="0" ref="C6:N6">SUM(C3:C4)</f>
        <v>69000</v>
      </c>
      <c r="D6" s="5">
        <f t="shared" si="0"/>
        <v>68000</v>
      </c>
      <c r="E6" s="5">
        <f t="shared" si="0"/>
        <v>72000</v>
      </c>
      <c r="F6" s="5">
        <f t="shared" si="0"/>
        <v>84000</v>
      </c>
      <c r="G6" s="5">
        <f t="shared" si="0"/>
        <v>55000</v>
      </c>
      <c r="H6" s="5">
        <f t="shared" si="0"/>
        <v>53000</v>
      </c>
      <c r="I6" s="5">
        <f t="shared" si="0"/>
        <v>63000</v>
      </c>
      <c r="J6" s="5">
        <f t="shared" si="0"/>
        <v>65000</v>
      </c>
      <c r="K6" s="5">
        <f t="shared" si="0"/>
        <v>66000</v>
      </c>
      <c r="L6" s="5">
        <f t="shared" si="0"/>
        <v>74000</v>
      </c>
      <c r="M6" s="5">
        <f t="shared" si="0"/>
        <v>77000</v>
      </c>
      <c r="N6" s="5">
        <f t="shared" si="0"/>
        <v>250000</v>
      </c>
      <c r="O6" s="5">
        <f>SUM(C6:N6)</f>
        <v>996000</v>
      </c>
    </row>
    <row r="7" spans="1:15" s="4" customFormat="1" ht="12.75">
      <c r="A7" s="5">
        <v>2</v>
      </c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2"/>
      <c r="B8" s="11" t="s">
        <v>6</v>
      </c>
      <c r="C8" s="2">
        <v>22000</v>
      </c>
      <c r="D8" s="2">
        <v>22000</v>
      </c>
      <c r="E8" s="2">
        <v>22000</v>
      </c>
      <c r="F8" s="2">
        <v>22000</v>
      </c>
      <c r="G8" s="2">
        <v>22000</v>
      </c>
      <c r="H8" s="2">
        <v>22000</v>
      </c>
      <c r="I8" s="2">
        <v>22000</v>
      </c>
      <c r="J8" s="2">
        <v>22000</v>
      </c>
      <c r="K8" s="2">
        <v>22000</v>
      </c>
      <c r="L8" s="2">
        <v>22000</v>
      </c>
      <c r="M8" s="2">
        <v>22000</v>
      </c>
      <c r="N8" s="2">
        <v>22000</v>
      </c>
      <c r="O8" s="2">
        <f aca="true" t="shared" si="1" ref="O8:O16">SUM(C8:N8)</f>
        <v>264000</v>
      </c>
    </row>
    <row r="9" spans="1:15" ht="12.75">
      <c r="A9" s="2"/>
      <c r="B9" s="11" t="s">
        <v>7</v>
      </c>
      <c r="C9" s="2">
        <v>3000</v>
      </c>
      <c r="D9" s="2">
        <v>3000</v>
      </c>
      <c r="E9" s="2">
        <v>3000</v>
      </c>
      <c r="F9" s="2">
        <v>3000</v>
      </c>
      <c r="G9" s="2">
        <v>3000</v>
      </c>
      <c r="H9" s="2">
        <v>3000</v>
      </c>
      <c r="I9" s="2">
        <v>3000</v>
      </c>
      <c r="J9" s="2">
        <v>3000</v>
      </c>
      <c r="K9" s="2">
        <v>3000</v>
      </c>
      <c r="L9" s="2">
        <v>3000</v>
      </c>
      <c r="M9" s="2">
        <v>3000</v>
      </c>
      <c r="N9" s="2">
        <v>3000</v>
      </c>
      <c r="O9" s="2">
        <f t="shared" si="1"/>
        <v>36000</v>
      </c>
    </row>
    <row r="10" spans="1:15" ht="12.75">
      <c r="A10" s="2"/>
      <c r="B10" s="11" t="s">
        <v>27</v>
      </c>
      <c r="C10" s="2">
        <v>45000</v>
      </c>
      <c r="D10" s="2">
        <v>45000</v>
      </c>
      <c r="E10" s="2">
        <v>45000</v>
      </c>
      <c r="F10" s="2">
        <v>45000</v>
      </c>
      <c r="G10" s="2">
        <v>45000</v>
      </c>
      <c r="H10" s="2">
        <v>45000</v>
      </c>
      <c r="I10" s="2">
        <v>45000</v>
      </c>
      <c r="J10" s="2">
        <v>45000</v>
      </c>
      <c r="K10" s="2">
        <v>45000</v>
      </c>
      <c r="L10" s="2">
        <v>45000</v>
      </c>
      <c r="M10" s="2">
        <v>45000</v>
      </c>
      <c r="N10" s="2">
        <v>45000</v>
      </c>
      <c r="O10" s="2">
        <f t="shared" si="1"/>
        <v>540000</v>
      </c>
    </row>
    <row r="11" spans="1:15" ht="12.75">
      <c r="A11" s="2"/>
      <c r="B11" s="11" t="s">
        <v>28</v>
      </c>
      <c r="C11" s="2">
        <v>5600</v>
      </c>
      <c r="D11" s="2">
        <v>5000</v>
      </c>
      <c r="E11" s="2">
        <v>6000</v>
      </c>
      <c r="F11" s="2">
        <v>8000</v>
      </c>
      <c r="G11" s="2">
        <v>5000</v>
      </c>
      <c r="H11" s="2">
        <v>4500</v>
      </c>
      <c r="I11" s="2">
        <v>5500</v>
      </c>
      <c r="J11" s="2">
        <v>7000</v>
      </c>
      <c r="K11" s="2">
        <v>6500</v>
      </c>
      <c r="L11" s="2">
        <v>8000</v>
      </c>
      <c r="M11" s="2">
        <v>7500</v>
      </c>
      <c r="N11" s="2">
        <v>6000</v>
      </c>
      <c r="O11" s="2">
        <f t="shared" si="1"/>
        <v>74600</v>
      </c>
    </row>
    <row r="12" spans="1:15" ht="12.75">
      <c r="A12" s="2"/>
      <c r="B12" s="11" t="s">
        <v>29</v>
      </c>
      <c r="C12" s="2">
        <v>2000</v>
      </c>
      <c r="D12" s="2">
        <v>3000</v>
      </c>
      <c r="E12" s="2">
        <v>4000</v>
      </c>
      <c r="F12" s="2">
        <v>2000</v>
      </c>
      <c r="G12" s="2">
        <v>1000</v>
      </c>
      <c r="H12" s="2">
        <v>0</v>
      </c>
      <c r="I12" s="2">
        <v>0</v>
      </c>
      <c r="J12" s="2">
        <v>13000</v>
      </c>
      <c r="K12" s="2">
        <v>2000</v>
      </c>
      <c r="L12" s="2">
        <v>2000</v>
      </c>
      <c r="M12" s="2">
        <v>0</v>
      </c>
      <c r="N12" s="2">
        <v>28000</v>
      </c>
      <c r="O12" s="2">
        <f t="shared" si="1"/>
        <v>57000</v>
      </c>
    </row>
    <row r="13" spans="1:15" s="13" customFormat="1" ht="12.75">
      <c r="A13" s="17" t="s">
        <v>8</v>
      </c>
      <c r="B13" s="17"/>
      <c r="C13" s="14">
        <f aca="true" t="shared" si="2" ref="C13:N13">SUM(C8:C12)</f>
        <v>77600</v>
      </c>
      <c r="D13" s="14">
        <f t="shared" si="2"/>
        <v>78000</v>
      </c>
      <c r="E13" s="14">
        <f t="shared" si="2"/>
        <v>80000</v>
      </c>
      <c r="F13" s="14">
        <f t="shared" si="2"/>
        <v>80000</v>
      </c>
      <c r="G13" s="14">
        <f t="shared" si="2"/>
        <v>76000</v>
      </c>
      <c r="H13" s="14">
        <f t="shared" si="2"/>
        <v>74500</v>
      </c>
      <c r="I13" s="14">
        <f t="shared" si="2"/>
        <v>75500</v>
      </c>
      <c r="J13" s="14">
        <f t="shared" si="2"/>
        <v>90000</v>
      </c>
      <c r="K13" s="14">
        <f t="shared" si="2"/>
        <v>78500</v>
      </c>
      <c r="L13" s="14">
        <f t="shared" si="2"/>
        <v>80000</v>
      </c>
      <c r="M13" s="14">
        <f t="shared" si="2"/>
        <v>77500</v>
      </c>
      <c r="N13" s="14">
        <f t="shared" si="2"/>
        <v>104000</v>
      </c>
      <c r="O13" s="5">
        <f t="shared" si="1"/>
        <v>971600</v>
      </c>
    </row>
    <row r="14" spans="1:15" ht="12.75">
      <c r="A14" s="2">
        <v>3</v>
      </c>
      <c r="B14" s="11" t="s">
        <v>9</v>
      </c>
      <c r="C14" s="15">
        <f aca="true" t="shared" si="3" ref="C14:N14">C6-C13</f>
        <v>-8600</v>
      </c>
      <c r="D14" s="15">
        <f t="shared" si="3"/>
        <v>-10000</v>
      </c>
      <c r="E14" s="15">
        <f t="shared" si="3"/>
        <v>-8000</v>
      </c>
      <c r="F14" s="15">
        <f t="shared" si="3"/>
        <v>4000</v>
      </c>
      <c r="G14" s="15">
        <f t="shared" si="3"/>
        <v>-21000</v>
      </c>
      <c r="H14" s="15">
        <f t="shared" si="3"/>
        <v>-21500</v>
      </c>
      <c r="I14" s="15">
        <f t="shared" si="3"/>
        <v>-12500</v>
      </c>
      <c r="J14" s="15">
        <f t="shared" si="3"/>
        <v>-25000</v>
      </c>
      <c r="K14" s="15">
        <f t="shared" si="3"/>
        <v>-12500</v>
      </c>
      <c r="L14" s="15">
        <f t="shared" si="3"/>
        <v>-6000</v>
      </c>
      <c r="M14" s="15">
        <f t="shared" si="3"/>
        <v>-500</v>
      </c>
      <c r="N14" s="15">
        <f t="shared" si="3"/>
        <v>146000</v>
      </c>
      <c r="O14" s="2">
        <f t="shared" si="1"/>
        <v>24400</v>
      </c>
    </row>
    <row r="15" spans="1:15" ht="12.75">
      <c r="A15" s="2">
        <v>4</v>
      </c>
      <c r="B15" s="11" t="s">
        <v>10</v>
      </c>
      <c r="C15" s="15">
        <v>10000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10000</v>
      </c>
      <c r="O15" s="15">
        <f t="shared" si="1"/>
        <v>20000</v>
      </c>
    </row>
    <row r="16" spans="1:15" s="13" customFormat="1" ht="12.75">
      <c r="A16" s="5">
        <v>5</v>
      </c>
      <c r="B16" s="6" t="s">
        <v>11</v>
      </c>
      <c r="C16" s="14">
        <f aca="true" t="shared" si="4" ref="C16:N16">C14-C15</f>
        <v>-18600</v>
      </c>
      <c r="D16" s="14">
        <f t="shared" si="4"/>
        <v>-10000</v>
      </c>
      <c r="E16" s="14">
        <f t="shared" si="4"/>
        <v>-8000</v>
      </c>
      <c r="F16" s="14">
        <f t="shared" si="4"/>
        <v>4000</v>
      </c>
      <c r="G16" s="14">
        <f t="shared" si="4"/>
        <v>-21000</v>
      </c>
      <c r="H16" s="14">
        <f t="shared" si="4"/>
        <v>-21500</v>
      </c>
      <c r="I16" s="14">
        <f t="shared" si="4"/>
        <v>-12500</v>
      </c>
      <c r="J16" s="14">
        <f t="shared" si="4"/>
        <v>-25000</v>
      </c>
      <c r="K16" s="14">
        <f t="shared" si="4"/>
        <v>-12500</v>
      </c>
      <c r="L16" s="14">
        <f t="shared" si="4"/>
        <v>-6000</v>
      </c>
      <c r="M16" s="14">
        <f t="shared" si="4"/>
        <v>-500</v>
      </c>
      <c r="N16" s="14">
        <f t="shared" si="4"/>
        <v>136000</v>
      </c>
      <c r="O16" s="5">
        <f t="shared" si="1"/>
        <v>4400</v>
      </c>
    </row>
    <row r="17" spans="1:15" s="13" customFormat="1" ht="38.25">
      <c r="A17" s="5">
        <v>6</v>
      </c>
      <c r="B17" s="6" t="s">
        <v>12</v>
      </c>
      <c r="C17" s="5">
        <f>C16</f>
        <v>-18600</v>
      </c>
      <c r="D17" s="5">
        <f aca="true" t="shared" si="5" ref="D17:N17">C17+D16</f>
        <v>-28600</v>
      </c>
      <c r="E17" s="5">
        <f t="shared" si="5"/>
        <v>-36600</v>
      </c>
      <c r="F17" s="5">
        <f t="shared" si="5"/>
        <v>-32600</v>
      </c>
      <c r="G17" s="5">
        <f t="shared" si="5"/>
        <v>-53600</v>
      </c>
      <c r="H17" s="5">
        <f t="shared" si="5"/>
        <v>-75100</v>
      </c>
      <c r="I17" s="5">
        <f t="shared" si="5"/>
        <v>-87600</v>
      </c>
      <c r="J17" s="5">
        <f t="shared" si="5"/>
        <v>-112600</v>
      </c>
      <c r="K17" s="5">
        <f t="shared" si="5"/>
        <v>-125100</v>
      </c>
      <c r="L17" s="5">
        <f t="shared" si="5"/>
        <v>-131100</v>
      </c>
      <c r="M17" s="5">
        <f t="shared" si="5"/>
        <v>-131600</v>
      </c>
      <c r="N17" s="5">
        <f t="shared" si="5"/>
        <v>4400</v>
      </c>
      <c r="O17" s="5"/>
    </row>
    <row r="18" ht="12.75">
      <c r="B18" s="16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6" ht="12.75">
      <c r="B26" s="16"/>
    </row>
    <row r="27" ht="12.75">
      <c r="B27" s="16"/>
    </row>
    <row r="28" ht="12.75">
      <c r="B28" s="16"/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</sheetData>
  <sheetProtection/>
  <mergeCells count="4">
    <mergeCell ref="B2:O2"/>
    <mergeCell ref="A6:B6"/>
    <mergeCell ref="B7:O7"/>
    <mergeCell ref="A13:B13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</cp:lastModifiedBy>
  <dcterms:created xsi:type="dcterms:W3CDTF">2013-06-23T13:20:54Z</dcterms:created>
  <dcterms:modified xsi:type="dcterms:W3CDTF">2014-02-19T06:52:10Z</dcterms:modified>
  <cp:category/>
  <cp:version/>
  <cp:contentType/>
  <cp:contentStatus/>
</cp:coreProperties>
</file>