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5" yWindow="1950" windowWidth="15480" windowHeight="11640" activeTab="0"/>
  </bookViews>
  <sheets>
    <sheet name="Лист1" sheetId="1" r:id="rId1"/>
  </sheets>
  <definedNames>
    <definedName name="YANDEX_1" localSheetId="0">'Лист1'!#REF!</definedName>
  </definedNames>
  <calcPr fullCalcOnLoad="1"/>
</workbook>
</file>

<file path=xl/sharedStrings.xml><?xml version="1.0" encoding="utf-8"?>
<sst xmlns="http://schemas.openxmlformats.org/spreadsheetml/2006/main" count="159" uniqueCount="127">
  <si>
    <t>87-71-98</t>
  </si>
  <si>
    <t>nab, Наталья</t>
  </si>
  <si>
    <t>Ник, имя</t>
  </si>
  <si>
    <t>возраст</t>
  </si>
  <si>
    <t>вес до</t>
  </si>
  <si>
    <t>рост</t>
  </si>
  <si>
    <t>хочу (кг)</t>
  </si>
  <si>
    <t>сроки</t>
  </si>
  <si>
    <t>92-67-94</t>
  </si>
  <si>
    <t>Fifa, Настя</t>
  </si>
  <si>
    <t>Sweeetty , Наташа</t>
  </si>
  <si>
    <t>Андроид, Елена</t>
  </si>
  <si>
    <t>объемы позже напишу, не помню</t>
  </si>
  <si>
    <t>1,5-2 месяца</t>
  </si>
  <si>
    <t>anka 13, Аня</t>
  </si>
  <si>
    <t>Trym, Оксана</t>
  </si>
  <si>
    <t xml:space="preserve">Bloondinka </t>
  </si>
  <si>
    <t>84-60-89</t>
  </si>
  <si>
    <t xml:space="preserve">Asfura </t>
  </si>
  <si>
    <t xml:space="preserve">93-65-98 </t>
  </si>
  <si>
    <t>88-74-98</t>
  </si>
  <si>
    <t>1 мес</t>
  </si>
  <si>
    <t xml:space="preserve">Omega3  </t>
  </si>
  <si>
    <t>Ромми</t>
  </si>
  <si>
    <t>7 месяц</t>
  </si>
  <si>
    <t>burzhuyka , Олеся</t>
  </si>
  <si>
    <t>Constanta,Алёна</t>
  </si>
  <si>
    <t>медведь Yugus - Ирина</t>
  </si>
  <si>
    <t xml:space="preserve"> 90 - 83 - 103</t>
  </si>
  <si>
    <t xml:space="preserve"> 93х65х98</t>
  </si>
  <si>
    <t xml:space="preserve"> 86-60-85</t>
  </si>
  <si>
    <t>112-96-110</t>
  </si>
  <si>
    <t xml:space="preserve"> 87-66-96</t>
  </si>
  <si>
    <t xml:space="preserve"> 82-62-88</t>
  </si>
  <si>
    <t>2нед</t>
  </si>
  <si>
    <t>1,5 мес</t>
  </si>
  <si>
    <t>1,5мес</t>
  </si>
  <si>
    <t>2,5 мес</t>
  </si>
  <si>
    <t>2,5мес</t>
  </si>
  <si>
    <t>1мес</t>
  </si>
  <si>
    <t>1-1,5мес</t>
  </si>
  <si>
    <t>12мес</t>
  </si>
  <si>
    <t>2мес</t>
  </si>
  <si>
    <t>101-84-103</t>
  </si>
  <si>
    <t>98-73-96</t>
  </si>
  <si>
    <t>Rigick</t>
  </si>
  <si>
    <t>nadenyka</t>
  </si>
  <si>
    <t>94-75-95</t>
  </si>
  <si>
    <t>2 мес</t>
  </si>
  <si>
    <t>96-72-101</t>
  </si>
  <si>
    <t>Judit, Юлия</t>
  </si>
  <si>
    <t>женщина-лещ, Елена</t>
  </si>
  <si>
    <t>92-71-100</t>
  </si>
  <si>
    <t>120-120-120</t>
  </si>
  <si>
    <t>6 мес</t>
  </si>
  <si>
    <t>90-71-100</t>
  </si>
  <si>
    <t xml:space="preserve">leto2050 </t>
  </si>
  <si>
    <t>Crazzzy, Мария</t>
  </si>
  <si>
    <t>94-74-104</t>
  </si>
  <si>
    <t>89-70-93</t>
  </si>
  <si>
    <t>3 нед</t>
  </si>
  <si>
    <t>Catherinette, Катерина</t>
  </si>
  <si>
    <t>95-70-96</t>
  </si>
  <si>
    <t>3 мес</t>
  </si>
  <si>
    <t>Дата присоединения</t>
  </si>
  <si>
    <t>1 нед (15-22 мая)</t>
  </si>
  <si>
    <t>вес 25.05.09</t>
  </si>
  <si>
    <t>осталось сбросить</t>
  </si>
  <si>
    <t>simba, Елена</t>
  </si>
  <si>
    <t>Для тех,кто по кг отслеживает динамику</t>
  </si>
  <si>
    <t>Замеры 25.05.09</t>
  </si>
  <si>
    <t>Замеры до</t>
  </si>
  <si>
    <t>По сантиметрам</t>
  </si>
  <si>
    <t>сбросила в %</t>
  </si>
  <si>
    <t>112-88-106</t>
  </si>
  <si>
    <t>92-72-94</t>
  </si>
  <si>
    <t>93-70-99</t>
  </si>
  <si>
    <t>84-60-88</t>
  </si>
  <si>
    <t>92-70-99</t>
  </si>
  <si>
    <t>мама Яси, Ася</t>
  </si>
  <si>
    <t xml:space="preserve">Mariika85 </t>
  </si>
  <si>
    <t>Нюська21</t>
  </si>
  <si>
    <t>98-79-102</t>
  </si>
  <si>
    <t>90-70-98</t>
  </si>
  <si>
    <t>79 - 65 - 97</t>
  </si>
  <si>
    <t>87-71-101</t>
  </si>
  <si>
    <t>3-4мес</t>
  </si>
  <si>
    <t>95-72-106</t>
  </si>
  <si>
    <t>22extazy22, Таня</t>
  </si>
  <si>
    <t>UNА, Валентина</t>
  </si>
  <si>
    <t>надо сбросить кг</t>
  </si>
  <si>
    <t>Итого:</t>
  </si>
  <si>
    <t>88-68-94 надо 88 -64-90,</t>
  </si>
  <si>
    <t>rixik24</t>
  </si>
  <si>
    <t>113-82-121</t>
  </si>
  <si>
    <t>СТРИЖ</t>
  </si>
  <si>
    <t xml:space="preserve">88-71-99 </t>
  </si>
  <si>
    <t xml:space="preserve">87-69-96 </t>
  </si>
  <si>
    <t>вес 01.06.09</t>
  </si>
  <si>
    <t>сбросила с 17 по 25 мая</t>
  </si>
  <si>
    <t>сбросила с 25 мая по  1 июня</t>
  </si>
  <si>
    <t>Замеры01.06.09</t>
  </si>
  <si>
    <t>83-63-93</t>
  </si>
  <si>
    <t>92-72-92</t>
  </si>
  <si>
    <t>86-71-100</t>
  </si>
  <si>
    <t xml:space="preserve">96-77-100 </t>
  </si>
  <si>
    <t>92-69-94</t>
  </si>
  <si>
    <t xml:space="preserve">79 - 64,5 - 97 </t>
  </si>
  <si>
    <t>112-85-105</t>
  </si>
  <si>
    <t>уже сбросила</t>
  </si>
  <si>
    <t>вес 08.06.09</t>
  </si>
  <si>
    <t>сбросила с 1 по 8 июня</t>
  </si>
  <si>
    <t>85-70-92</t>
  </si>
  <si>
    <t xml:space="preserve">migera </t>
  </si>
  <si>
    <t>104/86/94</t>
  </si>
  <si>
    <t>A sun, Оксана</t>
  </si>
  <si>
    <t>91-73-103</t>
  </si>
  <si>
    <t>92-69-99</t>
  </si>
  <si>
    <t>93-68-99</t>
  </si>
  <si>
    <t xml:space="preserve">Incognitarus </t>
  </si>
  <si>
    <t xml:space="preserve"> </t>
  </si>
  <si>
    <t xml:space="preserve">nastasija </t>
  </si>
  <si>
    <t>Замеры 08.06.09</t>
  </si>
  <si>
    <t>83-62-91</t>
  </si>
  <si>
    <t>96-77-100</t>
  </si>
  <si>
    <t>92-69-98</t>
  </si>
  <si>
    <t>Lenchik100, Лена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</si>
</sst>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%"/>
    <numFmt numFmtId="170" formatCode="0.0"/>
  </numFmts>
  <fonts count="27">
    <font>
      <sz val="10"/>
      <name val="Arial Cyr"/>
      <family val="0"/>
    </font>
    <font>
      <sz val="10"/>
      <name val="Verdan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 Cyr"/>
      <family val="0"/>
    </font>
    <font>
      <b/>
      <sz val="10"/>
      <name val="Verdana"/>
      <family val="2"/>
    </font>
    <font>
      <sz val="10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Fill="1" applyBorder="1" applyAlignment="1">
      <alignment/>
    </xf>
    <xf numFmtId="0" fontId="0" fillId="22" borderId="11" xfId="0" applyFill="1" applyBorder="1" applyAlignment="1">
      <alignment/>
    </xf>
    <xf numFmtId="0" fontId="1" fillId="4" borderId="11" xfId="0" applyFont="1" applyFill="1" applyBorder="1" applyAlignment="1">
      <alignment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42" applyFill="1" applyAlignment="1">
      <alignment wrapText="1"/>
    </xf>
    <xf numFmtId="0" fontId="1" fillId="0" borderId="0" xfId="0" applyFont="1" applyFill="1" applyAlignment="1">
      <alignment wrapText="1"/>
    </xf>
    <xf numFmtId="0" fontId="0" fillId="4" borderId="11" xfId="0" applyFill="1" applyBorder="1" applyAlignment="1">
      <alignment/>
    </xf>
    <xf numFmtId="0" fontId="1" fillId="22" borderId="11" xfId="0" applyFont="1" applyFill="1" applyBorder="1" applyAlignment="1">
      <alignment/>
    </xf>
    <xf numFmtId="0" fontId="1" fillId="4" borderId="12" xfId="0" applyFont="1" applyFill="1" applyBorder="1" applyAlignment="1">
      <alignment/>
    </xf>
    <xf numFmtId="0" fontId="1" fillId="22" borderId="13" xfId="0" applyFont="1" applyFill="1" applyBorder="1" applyAlignment="1">
      <alignment horizontal="center" wrapText="1"/>
    </xf>
    <xf numFmtId="0" fontId="0" fillId="22" borderId="14" xfId="0" applyFill="1" applyBorder="1" applyAlignment="1">
      <alignment horizontal="center" wrapText="1"/>
    </xf>
    <xf numFmtId="0" fontId="25" fillId="22" borderId="15" xfId="0" applyFont="1" applyFill="1" applyBorder="1" applyAlignment="1">
      <alignment/>
    </xf>
    <xf numFmtId="0" fontId="1" fillId="22" borderId="16" xfId="0" applyFont="1" applyFill="1" applyBorder="1" applyAlignment="1">
      <alignment/>
    </xf>
    <xf numFmtId="0" fontId="1" fillId="22" borderId="17" xfId="0" applyFont="1" applyFill="1" applyBorder="1" applyAlignment="1">
      <alignment/>
    </xf>
    <xf numFmtId="0" fontId="0" fillId="22" borderId="16" xfId="0" applyFill="1" applyBorder="1" applyAlignment="1">
      <alignment/>
    </xf>
    <xf numFmtId="0" fontId="0" fillId="22" borderId="17" xfId="0" applyFill="1" applyBorder="1" applyAlignment="1">
      <alignment/>
    </xf>
    <xf numFmtId="3" fontId="1" fillId="22" borderId="17" xfId="0" applyNumberFormat="1" applyFont="1" applyFill="1" applyBorder="1" applyAlignment="1">
      <alignment/>
    </xf>
    <xf numFmtId="0" fontId="0" fillId="22" borderId="18" xfId="0" applyFill="1" applyBorder="1" applyAlignment="1">
      <alignment/>
    </xf>
    <xf numFmtId="0" fontId="0" fillId="22" borderId="19" xfId="0" applyFill="1" applyBorder="1" applyAlignment="1">
      <alignment/>
    </xf>
    <xf numFmtId="0" fontId="1" fillId="4" borderId="16" xfId="0" applyFont="1" applyFill="1" applyBorder="1" applyAlignment="1">
      <alignment/>
    </xf>
    <xf numFmtId="0" fontId="1" fillId="4" borderId="17" xfId="0" applyFont="1" applyFill="1" applyBorder="1" applyAlignment="1">
      <alignment/>
    </xf>
    <xf numFmtId="0" fontId="1" fillId="4" borderId="18" xfId="0" applyFont="1" applyFill="1" applyBorder="1" applyAlignment="1">
      <alignment/>
    </xf>
    <xf numFmtId="0" fontId="1" fillId="4" borderId="20" xfId="0" applyFont="1" applyFill="1" applyBorder="1" applyAlignment="1">
      <alignment/>
    </xf>
    <xf numFmtId="0" fontId="1" fillId="4" borderId="19" xfId="0" applyFont="1" applyFill="1" applyBorder="1" applyAlignment="1">
      <alignment/>
    </xf>
    <xf numFmtId="0" fontId="0" fillId="22" borderId="21" xfId="0" applyFill="1" applyBorder="1" applyAlignment="1">
      <alignment/>
    </xf>
    <xf numFmtId="169" fontId="0" fillId="22" borderId="22" xfId="0" applyNumberFormat="1" applyFill="1" applyBorder="1" applyAlignment="1">
      <alignment/>
    </xf>
    <xf numFmtId="169" fontId="0" fillId="22" borderId="23" xfId="0" applyNumberFormat="1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1" fillId="4" borderId="24" xfId="0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0" fillId="4" borderId="18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/>
    </xf>
    <xf numFmtId="0" fontId="0" fillId="22" borderId="13" xfId="0" applyFill="1" applyBorder="1" applyAlignment="1">
      <alignment/>
    </xf>
    <xf numFmtId="0" fontId="0" fillId="22" borderId="14" xfId="0" applyFill="1" applyBorder="1" applyAlignment="1">
      <alignment/>
    </xf>
    <xf numFmtId="16" fontId="0" fillId="22" borderId="17" xfId="0" applyNumberFormat="1" applyFill="1" applyBorder="1" applyAlignment="1">
      <alignment/>
    </xf>
    <xf numFmtId="0" fontId="0" fillId="4" borderId="16" xfId="0" applyFont="1" applyFill="1" applyBorder="1" applyAlignment="1">
      <alignment/>
    </xf>
    <xf numFmtId="0" fontId="1" fillId="4" borderId="21" xfId="0" applyFont="1" applyFill="1" applyBorder="1" applyAlignment="1">
      <alignment/>
    </xf>
    <xf numFmtId="0" fontId="0" fillId="22" borderId="26" xfId="0" applyFill="1" applyBorder="1" applyAlignment="1">
      <alignment horizontal="center" wrapText="1"/>
    </xf>
    <xf numFmtId="0" fontId="0" fillId="22" borderId="27" xfId="0" applyFill="1" applyBorder="1" applyAlignment="1">
      <alignment horizontal="center" wrapText="1"/>
    </xf>
    <xf numFmtId="0" fontId="0" fillId="4" borderId="26" xfId="0" applyFill="1" applyBorder="1" applyAlignment="1">
      <alignment horizontal="center" wrapText="1"/>
    </xf>
    <xf numFmtId="0" fontId="0" fillId="4" borderId="28" xfId="0" applyFill="1" applyBorder="1" applyAlignment="1">
      <alignment horizontal="center" wrapText="1"/>
    </xf>
    <xf numFmtId="0" fontId="0" fillId="4" borderId="27" xfId="0" applyFill="1" applyBorder="1" applyAlignment="1">
      <alignment horizontal="center" wrapText="1"/>
    </xf>
    <xf numFmtId="0" fontId="0" fillId="22" borderId="29" xfId="0" applyFill="1" applyBorder="1" applyAlignment="1">
      <alignment horizontal="center" wrapText="1"/>
    </xf>
    <xf numFmtId="0" fontId="2" fillId="4" borderId="26" xfId="0" applyFont="1" applyFill="1" applyBorder="1" applyAlignment="1">
      <alignment horizontal="center" wrapText="1"/>
    </xf>
    <xf numFmtId="0" fontId="2" fillId="4" borderId="29" xfId="0" applyFont="1" applyFill="1" applyBorder="1" applyAlignment="1">
      <alignment horizontal="center" wrapText="1"/>
    </xf>
    <xf numFmtId="0" fontId="2" fillId="4" borderId="27" xfId="0" applyFont="1" applyFill="1" applyBorder="1" applyAlignment="1">
      <alignment horizontal="center" wrapText="1"/>
    </xf>
    <xf numFmtId="0" fontId="0" fillId="22" borderId="30" xfId="0" applyFill="1" applyBorder="1" applyAlignment="1">
      <alignment wrapText="1"/>
    </xf>
    <xf numFmtId="0" fontId="26" fillId="24" borderId="31" xfId="0" applyFont="1" applyFill="1" applyBorder="1" applyAlignment="1">
      <alignment/>
    </xf>
    <xf numFmtId="0" fontId="0" fillId="4" borderId="26" xfId="0" applyFill="1" applyBorder="1" applyAlignment="1">
      <alignment wrapText="1"/>
    </xf>
    <xf numFmtId="0" fontId="0" fillId="4" borderId="29" xfId="0" applyFill="1" applyBorder="1" applyAlignment="1">
      <alignment/>
    </xf>
    <xf numFmtId="0" fontId="0" fillId="4" borderId="27" xfId="0" applyFill="1" applyBorder="1" applyAlignment="1">
      <alignment/>
    </xf>
    <xf numFmtId="0" fontId="24" fillId="24" borderId="32" xfId="0" applyFont="1" applyFill="1" applyBorder="1" applyAlignment="1">
      <alignment/>
    </xf>
    <xf numFmtId="0" fontId="24" fillId="24" borderId="33" xfId="0" applyFont="1" applyFill="1" applyBorder="1" applyAlignment="1">
      <alignment/>
    </xf>
    <xf numFmtId="0" fontId="0" fillId="24" borderId="31" xfId="0" applyFill="1" applyBorder="1" applyAlignment="1">
      <alignment/>
    </xf>
    <xf numFmtId="0" fontId="0" fillId="22" borderId="34" xfId="0" applyFill="1" applyBorder="1" applyAlignment="1">
      <alignment/>
    </xf>
    <xf numFmtId="0" fontId="0" fillId="22" borderId="35" xfId="0" applyFill="1" applyBorder="1" applyAlignment="1">
      <alignment/>
    </xf>
    <xf numFmtId="0" fontId="1" fillId="4" borderId="34" xfId="0" applyFont="1" applyFill="1" applyBorder="1" applyAlignment="1">
      <alignment/>
    </xf>
    <xf numFmtId="0" fontId="1" fillId="4" borderId="35" xfId="0" applyFont="1" applyFill="1" applyBorder="1" applyAlignment="1">
      <alignment/>
    </xf>
    <xf numFmtId="0" fontId="0" fillId="22" borderId="36" xfId="0" applyFill="1" applyBorder="1" applyAlignment="1">
      <alignment/>
    </xf>
    <xf numFmtId="0" fontId="1" fillId="4" borderId="36" xfId="0" applyFont="1" applyFill="1" applyBorder="1" applyAlignment="1">
      <alignment/>
    </xf>
    <xf numFmtId="169" fontId="0" fillId="22" borderId="37" xfId="0" applyNumberFormat="1" applyFill="1" applyBorder="1" applyAlignment="1">
      <alignment/>
    </xf>
    <xf numFmtId="0" fontId="1" fillId="4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1" fillId="4" borderId="39" xfId="0" applyFont="1" applyFill="1" applyBorder="1" applyAlignment="1">
      <alignment/>
    </xf>
    <xf numFmtId="0" fontId="0" fillId="4" borderId="39" xfId="0" applyFill="1" applyBorder="1" applyAlignment="1">
      <alignment/>
    </xf>
    <xf numFmtId="0" fontId="1" fillId="4" borderId="40" xfId="0" applyFont="1" applyFill="1" applyBorder="1" applyAlignment="1">
      <alignment/>
    </xf>
    <xf numFmtId="0" fontId="0" fillId="4" borderId="41" xfId="0" applyFill="1" applyBorder="1" applyAlignment="1">
      <alignment/>
    </xf>
    <xf numFmtId="0" fontId="0" fillId="25" borderId="11" xfId="0" applyFill="1" applyBorder="1" applyAlignment="1">
      <alignment/>
    </xf>
    <xf numFmtId="0" fontId="1" fillId="0" borderId="0" xfId="0" applyFont="1" applyAlignment="1">
      <alignment/>
    </xf>
    <xf numFmtId="0" fontId="25" fillId="22" borderId="15" xfId="0" applyFont="1" applyFill="1" applyBorder="1" applyAlignment="1">
      <alignment wrapText="1"/>
    </xf>
    <xf numFmtId="16" fontId="0" fillId="22" borderId="17" xfId="0" applyNumberFormat="1" applyFill="1" applyBorder="1" applyAlignment="1">
      <alignment horizontal="left"/>
    </xf>
    <xf numFmtId="0" fontId="0" fillId="22" borderId="17" xfId="0" applyFill="1" applyBorder="1" applyAlignment="1">
      <alignment horizontal="left"/>
    </xf>
    <xf numFmtId="16" fontId="0" fillId="22" borderId="35" xfId="0" applyNumberFormat="1" applyFill="1" applyBorder="1" applyAlignment="1">
      <alignment horizontal="left"/>
    </xf>
    <xf numFmtId="0" fontId="0" fillId="22" borderId="19" xfId="0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hghltd.yandex.net/yandbtm?url=http%3A%2F%2Fimg.galya.ru%2Fgalya.ru%2Fn%2Fhtml%2Fhelp_imt.html&amp;text=%E8%EC%F2%20%ED%E5%E4%EE%F1%F2%E0%F2%EE%EA%20%E2%E5%F1%E0&amp;qtree=avYazF0hP1bHC1M19kGA5qiRZvwHV%2BZ0c5EV1be0CYiaaOfiUclwShbhLPFZOOhr8C1Z0Z695YGmkN6TAUlq4ZOrmHzaIL5fnFkDAwchMqWmahw23trQaNoKdhXdXkrwJxUvjFUECiNJvr%2BKGbPRZHEzmUEu5Fz8JidiEr19dUKVpopcTWK%2FOzlpXtyc6htacHThD29vB5MynWCVUX2WXIBQv5Xi9fNrpkux1nvf%2F93Ei3xLv%2BYy4rx872Why%2FXq3jsR8CV6M0EdNQBKvkLQDj4hqjeVvFaMqe%2Bv7%2F7ek5KPXgCMdeBYbcj524oxyKwYL1%2FNh75IjMhb9ngG8kw8PeTXThhVtd3MbGS%2FoqVbMXqLyX2voJxh8qGUPMhDZXMd3dwnOnUSu%2F2QbNt3Y%2BcQpt6mmGXZmTm2gCJ9JGa8AqsFT71zNfrEWbBmuILtxKjP6RzYyqZCec5stRA9JEnqEYLDnW2iLhYGPhuoNqT0AnhaJ5nQJF2Q2ZmVD1ZxhFhF4DX%2FgoUMGU%2FFboX7X19APAwxSeYt2i4KKPh6xG7Ods4Kwg%2BLjoD9ekQiVRazJn0C471KquHW6GomAxWOkidvNg%3D%3D#YANDEX_0" TargetMode="External" /><Relationship Id="rId3" Type="http://schemas.openxmlformats.org/officeDocument/2006/relationships/hyperlink" Target="http://hghltd.yandex.net/yandbtm?url=http%3A%2F%2Fimg.galya.ru%2Fgalya.ru%2Fn%2Fhtml%2Fhelp_imt.html&amp;text=%E8%EC%F2%20%ED%E5%E4%EE%F1%F2%E0%F2%EE%EA%20%E2%E5%F1%E0&amp;qtree=avYazF0hP1bHC1M19kGA5qiRZvwHV%2BZ0c5EV1be0CYiaaOfiUclwShbhLPFZOOhr8C1Z0Z695YGmkN6TAUlq4ZOrmHzaIL5fnFkDAwchMqWmahw23trQaNoKdhXdXkrwJxUvjFUECiNJvr%2BKGbPRZHEzmUEu5Fz8JidiEr19dUKVpopcTWK%2FOzlpXtyc6htacHThD29vB5MynWCVUX2WXIBQv5Xi9fNrpkux1nvf%2F93Ei3xLv%2BYy4rx872Why%2FXq3jsR8CV6M0EdNQBKvkLQDj4hqjeVvFaMqe%2Bv7%2F7ek5KPXgCMdeBYbcj524oxyKwYL1%2FNh75IjMhb9ngG8kw8PeTXThhVtd3MbGS%2FoqVbMXqLyX2voJxh8qGUPMhDZXMd3dwnOnUSu%2F2QbNt3Y%2BcQpt6mmGXZmTm2gCJ9JGa8AqsFT71zNfrEWbBmuILtxKjP6RzYyqZCec5stRA9JEnqEYLDnW2iLhYGPhuoNqT0AnhaJ5nQJF2Q2ZmVD1ZxhFhF4DX%2FgoUMGU%2FFboX7X19APAwxSeYt2i4KKPh6xG7Ods4Kwg%2BLjoD9ekQiVRazJn0C471KquHW6GomAxWOkidvNg%3D%3D#YANDEX_0" TargetMode="External" /><Relationship Id="rId4" Type="http://schemas.openxmlformats.org/officeDocument/2006/relationships/hyperlink" Target="http://hghltd.yandex.net/yandbtm?url=http%3A%2F%2Fimg.galya.ru%2Fgalya.ru%2Fn%2Fhtml%2Fhelp_imt.html&amp;text=%E8%EC%F2%20%ED%E5%E4%EE%F1%F2%E0%F2%EE%EA%20%E2%E5%F1%E0&amp;qtree=avYazF0hP1bHC1M19kGA5qiRZvwHV%2BZ0c5EV1be0CYiaaOfiUclwShbhLPFZOOhr8C1Z0Z695YGmkN6TAUlq4ZOrmHzaIL5fnFkDAwchMqWmahw23trQaNoKdhXdXkrwJxUvjFUECiNJvr%2BKGbPRZHEzmUEu5Fz8JidiEr19dUKVpopcTWK%2FOzlpXtyc6htacHThD29vB5MynWCVUX2WXIBQv5Xi9fNrpkux1nvf%2F93Ei3xLv%2BYy4rx872Why%2FXq3jsR8CV6M0EdNQBKvkLQDj4hqjeVvFaMqe%2Bv7%2F7ek5KPXgCMdeBYbcj524oxyKwYL1%2FNh75IjMhb9ngG8kw8PeTXThhVtd3MbGS%2FoqVbMXqLyX2voJxh8qGUPMhDZXMd3dwnOnUSu%2F2QbNt3Y%2BcQpt6mmGXZmTm2gCJ9JGa8AqsFT71zNfrEWbBmuILtxKjP6RzYyqZCec5stRA9JEnqEYLDnW2iLhYGPhuoNqT0AnhaJ5nQJF2Q2ZmVD1ZxhFhF4DX%2FgoUMGU%2FFboX7X19APAwxSeYt2i4KKPh6xG7Ods4Kwg%2BLjoD9ekQiVRazJn0C471KquHW6GomAxWOkidvNg%3D%3D#YANDEX_2" TargetMode="External" /><Relationship Id="rId5" Type="http://schemas.openxmlformats.org/officeDocument/2006/relationships/hyperlink" Target="http://hghltd.yandex.net/yandbtm?url=http%3A%2F%2Fimg.galya.ru%2Fgalya.ru%2Fn%2Fhtml%2Fhelp_imt.html&amp;text=%E8%EC%F2%20%ED%E5%E4%EE%F1%F2%E0%F2%EE%EA%20%E2%E5%F1%E0&amp;qtree=avYazF0hP1bHC1M19kGA5qiRZvwHV%2BZ0c5EV1be0CYiaaOfiUclwShbhLPFZOOhr8C1Z0Z695YGmkN6TAUlq4ZOrmHzaIL5fnFkDAwchMqWmahw23trQaNoKdhXdXkrwJxUvjFUECiNJvr%2BKGbPRZHEzmUEu5Fz8JidiEr19dUKVpopcTWK%2FOzlpXtyc6htacHThD29vB5MynWCVUX2WXIBQv5Xi9fNrpkux1nvf%2F93Ei3xLv%2BYy4rx872Why%2FXq3jsR8CV6M0EdNQBKvkLQDj4hqjeVvFaMqe%2Bv7%2F7ek5KPXgCMdeBYbcj524oxyKwYL1%2FNh75IjMhb9ngG8kw8PeTXThhVtd3MbGS%2FoqVbMXqLyX2voJxh8qGUPMhDZXMd3dwnOnUSu%2F2QbNt3Y%2BcQpt6mmGXZmTm2gCJ9JGa8AqsFT71zNfrEWbBmuILtxKjP6RzYyqZCec5stRA9JEnqEYLDnW2iLhYGPhuoNqT0AnhaJ5nQJF2Q2ZmVD1ZxhFhF4DX%2FgoUMGU%2FFboX7X19APAwxSeYt2i4KKPh6xG7Ods4Kwg%2BLjoD9ekQiVRazJn0C471KquHW6GomAxWOkidvNg%3D%3D#YANDEX_2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42</xdr:row>
      <xdr:rowOff>0</xdr:rowOff>
    </xdr:from>
    <xdr:to>
      <xdr:col>1</xdr:col>
      <xdr:colOff>171450</xdr:colOff>
      <xdr:row>42</xdr:row>
      <xdr:rowOff>104775</xdr:rowOff>
    </xdr:to>
    <xdr:pic>
      <xdr:nvPicPr>
        <xdr:cNvPr id="1" name="Picture 31" descr="&lt;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153275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42</xdr:row>
      <xdr:rowOff>0</xdr:rowOff>
    </xdr:from>
    <xdr:to>
      <xdr:col>1</xdr:col>
      <xdr:colOff>352425</xdr:colOff>
      <xdr:row>42</xdr:row>
      <xdr:rowOff>104775</xdr:rowOff>
    </xdr:to>
    <xdr:pic>
      <xdr:nvPicPr>
        <xdr:cNvPr id="2" name="Picture 32" descr="&gt;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7153275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ngs.ru/profile/79040?Cat=0&amp;Number=1874805377&amp;Board=beauty&amp;what=showflat&amp;page=0&amp;view=collapsed&amp;sb=5&amp;o=&amp;fpart=3&amp;vc=1&amp;table=0" TargetMode="External" /><Relationship Id="rId2" Type="http://schemas.openxmlformats.org/officeDocument/2006/relationships/hyperlink" Target="http://forum.ngs.ru/profile/100585?Cat=0&amp;Number=1874891689&amp;Board=beauty&amp;what=showflat&amp;page=0&amp;view=collapsed&amp;sb=5&amp;o=&amp;fpart=13&amp;vc=1&amp;table=0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O13" sqref="O13:O14"/>
    </sheetView>
  </sheetViews>
  <sheetFormatPr defaultColWidth="9.00390625" defaultRowHeight="12.75"/>
  <cols>
    <col min="1" max="1" width="3.00390625" style="0" bestFit="1" customWidth="1"/>
    <col min="2" max="2" width="25.375" style="0" customWidth="1"/>
    <col min="3" max="3" width="6.875" style="0" customWidth="1"/>
    <col min="4" max="4" width="8.125" style="0" customWidth="1"/>
    <col min="5" max="5" width="7.25390625" style="0" customWidth="1"/>
    <col min="6" max="6" width="7.875" style="0" customWidth="1"/>
    <col min="7" max="7" width="8.375" style="0" customWidth="1"/>
    <col min="8" max="8" width="10.00390625" style="0" customWidth="1"/>
    <col min="9" max="9" width="8.375" style="0" customWidth="1"/>
    <col min="10" max="10" width="8.625" style="0" customWidth="1"/>
    <col min="11" max="11" width="8.25390625" style="0" customWidth="1"/>
    <col min="12" max="12" width="8.625" style="0" customWidth="1"/>
    <col min="13" max="13" width="8.00390625" style="0" customWidth="1"/>
    <col min="14" max="15" width="8.375" style="0" customWidth="1"/>
    <col min="17" max="20" width="13.75390625" style="0" customWidth="1"/>
    <col min="22" max="22" width="18.375" style="0" customWidth="1"/>
  </cols>
  <sheetData>
    <row r="1" spans="5:20" ht="13.5" thickBot="1">
      <c r="E1" s="56" t="s">
        <v>69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6" t="s">
        <v>72</v>
      </c>
      <c r="R1" s="52"/>
      <c r="S1" s="57"/>
      <c r="T1" s="67"/>
    </row>
    <row r="2" spans="1:22" ht="36.75" customHeight="1">
      <c r="A2" s="3"/>
      <c r="B2" s="75" t="s">
        <v>2</v>
      </c>
      <c r="C2" s="12" t="s">
        <v>3</v>
      </c>
      <c r="D2" s="13" t="s">
        <v>5</v>
      </c>
      <c r="E2" s="42" t="s">
        <v>4</v>
      </c>
      <c r="F2" s="43" t="s">
        <v>6</v>
      </c>
      <c r="G2" s="44" t="s">
        <v>90</v>
      </c>
      <c r="H2" s="45" t="s">
        <v>109</v>
      </c>
      <c r="I2" s="46" t="s">
        <v>67</v>
      </c>
      <c r="J2" s="42" t="s">
        <v>66</v>
      </c>
      <c r="K2" s="47" t="s">
        <v>98</v>
      </c>
      <c r="L2" s="43" t="s">
        <v>110</v>
      </c>
      <c r="M2" s="48" t="s">
        <v>99</v>
      </c>
      <c r="N2" s="49" t="s">
        <v>100</v>
      </c>
      <c r="O2" s="50" t="s">
        <v>111</v>
      </c>
      <c r="P2" s="51" t="s">
        <v>73</v>
      </c>
      <c r="Q2" s="53" t="s">
        <v>71</v>
      </c>
      <c r="R2" s="54" t="s">
        <v>70</v>
      </c>
      <c r="S2" s="55" t="s">
        <v>101</v>
      </c>
      <c r="T2" s="68" t="s">
        <v>122</v>
      </c>
      <c r="U2" s="37" t="s">
        <v>7</v>
      </c>
      <c r="V2" s="38" t="s">
        <v>64</v>
      </c>
    </row>
    <row r="3" spans="1:22" ht="12.75">
      <c r="A3" s="3">
        <v>1</v>
      </c>
      <c r="B3" s="14" t="s">
        <v>27</v>
      </c>
      <c r="C3" s="15">
        <v>34</v>
      </c>
      <c r="D3" s="16">
        <v>167</v>
      </c>
      <c r="E3" s="15">
        <v>97</v>
      </c>
      <c r="F3" s="16">
        <v>69</v>
      </c>
      <c r="G3" s="22">
        <f>E3-F3</f>
        <v>28</v>
      </c>
      <c r="H3" s="11">
        <f>M3+N3+O3</f>
        <v>5</v>
      </c>
      <c r="I3" s="23">
        <f>G3-M3-N3-O3</f>
        <v>23</v>
      </c>
      <c r="J3" s="15">
        <v>93</v>
      </c>
      <c r="K3" s="10">
        <v>92</v>
      </c>
      <c r="L3" s="16"/>
      <c r="M3" s="22">
        <f>E3-J3</f>
        <v>4</v>
      </c>
      <c r="N3" s="4">
        <f>J3-K3</f>
        <v>1</v>
      </c>
      <c r="O3" s="23"/>
      <c r="P3" s="28">
        <f>H3/G3</f>
        <v>0.17857142857142858</v>
      </c>
      <c r="Q3" s="22" t="s">
        <v>31</v>
      </c>
      <c r="R3" s="4" t="s">
        <v>74</v>
      </c>
      <c r="S3" s="23" t="s">
        <v>108</v>
      </c>
      <c r="T3" s="69"/>
      <c r="U3" s="15" t="s">
        <v>41</v>
      </c>
      <c r="V3" s="18" t="s">
        <v>65</v>
      </c>
    </row>
    <row r="4" spans="1:22" ht="12.75">
      <c r="A4" s="73">
        <v>2</v>
      </c>
      <c r="B4" s="14" t="s">
        <v>10</v>
      </c>
      <c r="C4" s="15">
        <v>23</v>
      </c>
      <c r="D4" s="16">
        <v>162</v>
      </c>
      <c r="E4" s="15">
        <v>68</v>
      </c>
      <c r="F4" s="16">
        <v>53</v>
      </c>
      <c r="G4" s="22">
        <f>E4-F4</f>
        <v>15</v>
      </c>
      <c r="H4" s="11">
        <f>M4+N4+O4</f>
        <v>5</v>
      </c>
      <c r="I4" s="23">
        <f aca="true" t="shared" si="0" ref="I4:I37">G4-M4-N4-O4</f>
        <v>10</v>
      </c>
      <c r="J4" s="15">
        <v>65</v>
      </c>
      <c r="K4" s="10">
        <v>63.5</v>
      </c>
      <c r="L4" s="16">
        <v>63</v>
      </c>
      <c r="M4" s="22">
        <f>E4-J4</f>
        <v>3</v>
      </c>
      <c r="N4" s="4">
        <f>J4-K4</f>
        <v>1.5</v>
      </c>
      <c r="O4" s="23">
        <v>0.5</v>
      </c>
      <c r="P4" s="28">
        <f>H4/G4</f>
        <v>0.3333333333333333</v>
      </c>
      <c r="Q4" s="22" t="s">
        <v>43</v>
      </c>
      <c r="R4" s="4" t="s">
        <v>82</v>
      </c>
      <c r="S4" s="23" t="s">
        <v>105</v>
      </c>
      <c r="T4" s="69" t="s">
        <v>124</v>
      </c>
      <c r="U4" s="15" t="s">
        <v>37</v>
      </c>
      <c r="V4" s="18" t="s">
        <v>65</v>
      </c>
    </row>
    <row r="5" spans="1:22" ht="12.75">
      <c r="A5" s="3">
        <v>3</v>
      </c>
      <c r="B5" s="14" t="s">
        <v>68</v>
      </c>
      <c r="C5" s="17">
        <v>29</v>
      </c>
      <c r="D5" s="18">
        <v>174</v>
      </c>
      <c r="E5" s="17">
        <v>106</v>
      </c>
      <c r="F5" s="18">
        <v>80</v>
      </c>
      <c r="G5" s="22">
        <f aca="true" t="shared" si="1" ref="G5:G38">E5-F5</f>
        <v>26</v>
      </c>
      <c r="H5" s="11">
        <f aca="true" t="shared" si="2" ref="H5:H31">M5+N5+O5</f>
        <v>4</v>
      </c>
      <c r="I5" s="23">
        <f t="shared" si="0"/>
        <v>22</v>
      </c>
      <c r="J5" s="17">
        <v>102.7</v>
      </c>
      <c r="K5" s="3">
        <v>102</v>
      </c>
      <c r="L5" s="18"/>
      <c r="M5" s="22">
        <f aca="true" t="shared" si="3" ref="M5:M29">E5-J5</f>
        <v>3.299999999999997</v>
      </c>
      <c r="N5" s="4">
        <f aca="true" t="shared" si="4" ref="N5:N34">J5-K5</f>
        <v>0.7000000000000028</v>
      </c>
      <c r="O5" s="23"/>
      <c r="P5" s="28">
        <f aca="true" t="shared" si="5" ref="P5:P34">H5/G5</f>
        <v>0.15384615384615385</v>
      </c>
      <c r="Q5" s="30" t="s">
        <v>53</v>
      </c>
      <c r="R5" s="9"/>
      <c r="S5" s="31"/>
      <c r="T5" s="70"/>
      <c r="U5" s="17" t="s">
        <v>54</v>
      </c>
      <c r="V5" s="18" t="s">
        <v>65</v>
      </c>
    </row>
    <row r="6" spans="1:22" ht="12.75">
      <c r="A6" s="3">
        <v>4</v>
      </c>
      <c r="B6" s="14" t="s">
        <v>11</v>
      </c>
      <c r="C6" s="17">
        <v>27</v>
      </c>
      <c r="D6" s="16">
        <v>165</v>
      </c>
      <c r="E6" s="15">
        <v>70</v>
      </c>
      <c r="F6" s="16">
        <v>58</v>
      </c>
      <c r="G6" s="22">
        <f t="shared" si="1"/>
        <v>12</v>
      </c>
      <c r="H6" s="11">
        <f t="shared" si="2"/>
        <v>2</v>
      </c>
      <c r="I6" s="23">
        <f t="shared" si="0"/>
        <v>10</v>
      </c>
      <c r="J6" s="15">
        <v>67</v>
      </c>
      <c r="K6" s="10">
        <v>68</v>
      </c>
      <c r="L6" s="16"/>
      <c r="M6" s="22">
        <f t="shared" si="3"/>
        <v>3</v>
      </c>
      <c r="N6" s="4">
        <f t="shared" si="4"/>
        <v>-1</v>
      </c>
      <c r="O6" s="23"/>
      <c r="P6" s="28">
        <f t="shared" si="5"/>
        <v>0.16666666666666666</v>
      </c>
      <c r="Q6" s="22" t="s">
        <v>28</v>
      </c>
      <c r="R6" s="4"/>
      <c r="S6" s="23"/>
      <c r="T6" s="69"/>
      <c r="U6" s="15" t="s">
        <v>38</v>
      </c>
      <c r="V6" s="18" t="s">
        <v>65</v>
      </c>
    </row>
    <row r="7" spans="1:22" ht="12.75">
      <c r="A7" s="3">
        <v>5</v>
      </c>
      <c r="B7" s="14" t="s">
        <v>95</v>
      </c>
      <c r="C7" s="17">
        <v>32</v>
      </c>
      <c r="D7" s="18">
        <v>169</v>
      </c>
      <c r="E7" s="17">
        <v>63</v>
      </c>
      <c r="F7" s="18">
        <v>57</v>
      </c>
      <c r="G7" s="22">
        <f>E7-F7</f>
        <v>6</v>
      </c>
      <c r="H7" s="11">
        <f>M7+N7+O7</f>
        <v>1.2999999999999972</v>
      </c>
      <c r="I7" s="23">
        <f t="shared" si="0"/>
        <v>4.700000000000003</v>
      </c>
      <c r="J7" s="17">
        <v>63</v>
      </c>
      <c r="K7" s="3">
        <v>61.7</v>
      </c>
      <c r="L7" s="18"/>
      <c r="M7" s="22">
        <f aca="true" t="shared" si="6" ref="M7:M13">E7-J7</f>
        <v>0</v>
      </c>
      <c r="N7" s="4">
        <f aca="true" t="shared" si="7" ref="N7:N13">J7-K7</f>
        <v>1.2999999999999972</v>
      </c>
      <c r="O7" s="23"/>
      <c r="P7" s="28">
        <f>H7/G7</f>
        <v>0.2166666666666662</v>
      </c>
      <c r="Q7" s="32" t="s">
        <v>96</v>
      </c>
      <c r="R7" s="4"/>
      <c r="S7" s="33" t="s">
        <v>96</v>
      </c>
      <c r="T7" s="66"/>
      <c r="U7" s="17" t="s">
        <v>39</v>
      </c>
      <c r="V7" s="39">
        <v>39962</v>
      </c>
    </row>
    <row r="8" spans="1:23" ht="12.75">
      <c r="A8" s="73">
        <v>6</v>
      </c>
      <c r="B8" s="14" t="s">
        <v>45</v>
      </c>
      <c r="C8" s="17">
        <v>26</v>
      </c>
      <c r="D8" s="16">
        <v>161</v>
      </c>
      <c r="E8" s="17">
        <v>54</v>
      </c>
      <c r="F8" s="18">
        <v>50</v>
      </c>
      <c r="G8" s="22">
        <f t="shared" si="1"/>
        <v>4</v>
      </c>
      <c r="H8" s="11">
        <f t="shared" si="2"/>
        <v>1.7000000000000028</v>
      </c>
      <c r="I8" s="23">
        <f t="shared" si="0"/>
        <v>2.299999999999997</v>
      </c>
      <c r="J8" s="17">
        <v>53</v>
      </c>
      <c r="K8" s="3">
        <v>52.8</v>
      </c>
      <c r="L8" s="18">
        <v>52.3</v>
      </c>
      <c r="M8" s="22">
        <f t="shared" si="6"/>
        <v>1</v>
      </c>
      <c r="N8" s="4">
        <f t="shared" si="7"/>
        <v>0.20000000000000284</v>
      </c>
      <c r="O8" s="23">
        <v>0.5</v>
      </c>
      <c r="P8" s="28">
        <f t="shared" si="5"/>
        <v>0.4250000000000007</v>
      </c>
      <c r="Q8" s="22" t="s">
        <v>29</v>
      </c>
      <c r="R8" s="4"/>
      <c r="S8" s="23" t="s">
        <v>102</v>
      </c>
      <c r="T8" s="69" t="s">
        <v>123</v>
      </c>
      <c r="U8" s="15" t="s">
        <v>40</v>
      </c>
      <c r="V8" s="18" t="s">
        <v>65</v>
      </c>
      <c r="W8" s="74"/>
    </row>
    <row r="9" spans="1:23" ht="12.75">
      <c r="A9" s="3">
        <v>7</v>
      </c>
      <c r="B9" s="14" t="s">
        <v>61</v>
      </c>
      <c r="C9" s="17">
        <v>25</v>
      </c>
      <c r="D9" s="18">
        <v>168</v>
      </c>
      <c r="E9" s="17">
        <v>70</v>
      </c>
      <c r="F9" s="18">
        <v>65</v>
      </c>
      <c r="G9" s="22">
        <f t="shared" si="1"/>
        <v>5</v>
      </c>
      <c r="H9" s="11">
        <f t="shared" si="2"/>
        <v>1.0999999999999943</v>
      </c>
      <c r="I9" s="23">
        <f t="shared" si="0"/>
        <v>3.9000000000000057</v>
      </c>
      <c r="J9" s="15">
        <v>69.4</v>
      </c>
      <c r="K9" s="10">
        <v>68.9</v>
      </c>
      <c r="L9" s="16"/>
      <c r="M9" s="22">
        <f t="shared" si="6"/>
        <v>0.5999999999999943</v>
      </c>
      <c r="N9" s="4">
        <f t="shared" si="7"/>
        <v>0.5</v>
      </c>
      <c r="O9" s="23"/>
      <c r="P9" s="28">
        <f t="shared" si="5"/>
        <v>0.21999999999999886</v>
      </c>
      <c r="Q9" s="22" t="s">
        <v>62</v>
      </c>
      <c r="R9" s="4"/>
      <c r="S9" s="23" t="s">
        <v>106</v>
      </c>
      <c r="T9" s="69"/>
      <c r="U9" s="17" t="s">
        <v>63</v>
      </c>
      <c r="V9" s="76">
        <v>39955</v>
      </c>
      <c r="W9" s="74"/>
    </row>
    <row r="10" spans="1:23" ht="12.75">
      <c r="A10" s="3">
        <v>8</v>
      </c>
      <c r="B10" s="14" t="s">
        <v>81</v>
      </c>
      <c r="C10" s="17">
        <v>21</v>
      </c>
      <c r="D10" s="18">
        <v>172</v>
      </c>
      <c r="E10" s="17">
        <v>64</v>
      </c>
      <c r="F10" s="18">
        <v>60</v>
      </c>
      <c r="G10" s="22">
        <f>E10-F10</f>
        <v>4</v>
      </c>
      <c r="H10" s="11">
        <f>M10+N10+O10</f>
        <v>1</v>
      </c>
      <c r="I10" s="23">
        <f t="shared" si="0"/>
        <v>3</v>
      </c>
      <c r="J10" s="17">
        <v>64</v>
      </c>
      <c r="K10" s="3">
        <v>63</v>
      </c>
      <c r="L10" s="18"/>
      <c r="M10" s="22">
        <f t="shared" si="6"/>
        <v>0</v>
      </c>
      <c r="N10" s="4">
        <f t="shared" si="7"/>
        <v>1</v>
      </c>
      <c r="O10" s="23"/>
      <c r="P10" s="28">
        <f>H10/G10</f>
        <v>0.25</v>
      </c>
      <c r="Q10" s="22" t="s">
        <v>85</v>
      </c>
      <c r="R10" s="4"/>
      <c r="S10" s="33" t="s">
        <v>104</v>
      </c>
      <c r="T10" s="66"/>
      <c r="U10" s="15" t="s">
        <v>86</v>
      </c>
      <c r="V10" s="76">
        <v>39959</v>
      </c>
      <c r="W10" s="74"/>
    </row>
    <row r="11" spans="1:22" ht="12.75">
      <c r="A11" s="73">
        <v>9</v>
      </c>
      <c r="B11" s="14" t="s">
        <v>15</v>
      </c>
      <c r="C11" s="15">
        <v>30</v>
      </c>
      <c r="D11" s="16">
        <v>166</v>
      </c>
      <c r="E11" s="15">
        <v>60</v>
      </c>
      <c r="F11" s="16">
        <v>56</v>
      </c>
      <c r="G11" s="22">
        <f t="shared" si="1"/>
        <v>4</v>
      </c>
      <c r="H11" s="11">
        <f t="shared" si="2"/>
        <v>1.2</v>
      </c>
      <c r="I11" s="23">
        <f t="shared" si="0"/>
        <v>2.8</v>
      </c>
      <c r="J11" s="15">
        <v>60</v>
      </c>
      <c r="K11" s="10">
        <v>59.5</v>
      </c>
      <c r="L11" s="16">
        <v>58.8</v>
      </c>
      <c r="M11" s="22">
        <f t="shared" si="6"/>
        <v>0</v>
      </c>
      <c r="N11" s="4">
        <f t="shared" si="7"/>
        <v>0.5</v>
      </c>
      <c r="O11" s="23">
        <v>0.7</v>
      </c>
      <c r="P11" s="28">
        <f t="shared" si="5"/>
        <v>0.3</v>
      </c>
      <c r="Q11" s="22" t="s">
        <v>44</v>
      </c>
      <c r="R11" s="4" t="s">
        <v>75</v>
      </c>
      <c r="S11" s="23" t="s">
        <v>103</v>
      </c>
      <c r="T11" s="69"/>
      <c r="U11" s="15" t="s">
        <v>39</v>
      </c>
      <c r="V11" s="77" t="s">
        <v>65</v>
      </c>
    </row>
    <row r="12" spans="1:22" ht="12.75">
      <c r="A12" s="3">
        <v>10</v>
      </c>
      <c r="B12" s="14" t="s">
        <v>79</v>
      </c>
      <c r="C12" s="17">
        <v>30</v>
      </c>
      <c r="D12" s="18">
        <v>165</v>
      </c>
      <c r="E12" s="17">
        <v>59</v>
      </c>
      <c r="F12" s="18">
        <v>56</v>
      </c>
      <c r="G12" s="22">
        <f t="shared" si="1"/>
        <v>3</v>
      </c>
      <c r="H12" s="11">
        <f t="shared" si="2"/>
        <v>0.5</v>
      </c>
      <c r="I12" s="23">
        <f t="shared" si="0"/>
        <v>2.5</v>
      </c>
      <c r="J12" s="17">
        <v>59</v>
      </c>
      <c r="K12" s="3">
        <v>58.5</v>
      </c>
      <c r="L12" s="18"/>
      <c r="M12" s="22">
        <f t="shared" si="6"/>
        <v>0</v>
      </c>
      <c r="N12" s="4">
        <f t="shared" si="7"/>
        <v>0.5</v>
      </c>
      <c r="O12" s="23"/>
      <c r="P12" s="28">
        <f t="shared" si="5"/>
        <v>0.16666666666666666</v>
      </c>
      <c r="Q12" s="22" t="s">
        <v>84</v>
      </c>
      <c r="R12" s="4"/>
      <c r="S12" s="23" t="s">
        <v>107</v>
      </c>
      <c r="T12" s="69"/>
      <c r="U12" s="17"/>
      <c r="V12" s="76">
        <v>39959</v>
      </c>
    </row>
    <row r="13" spans="1:22" ht="12.75">
      <c r="A13" s="9">
        <v>11</v>
      </c>
      <c r="B13" s="14" t="s">
        <v>56</v>
      </c>
      <c r="C13" s="17"/>
      <c r="D13" s="16">
        <v>164</v>
      </c>
      <c r="E13" s="15">
        <v>58</v>
      </c>
      <c r="F13" s="18">
        <v>54</v>
      </c>
      <c r="G13" s="22">
        <f>E13-F13</f>
        <v>4</v>
      </c>
      <c r="H13" s="11">
        <f>M13+N13+O13</f>
        <v>0.3999999999999986</v>
      </c>
      <c r="I13" s="23">
        <f t="shared" si="0"/>
        <v>3.6000000000000014</v>
      </c>
      <c r="J13" s="15">
        <v>57.5</v>
      </c>
      <c r="K13" s="10">
        <v>58</v>
      </c>
      <c r="L13" s="16">
        <v>57.6</v>
      </c>
      <c r="M13" s="22">
        <f t="shared" si="6"/>
        <v>0.5</v>
      </c>
      <c r="N13" s="4">
        <f t="shared" si="7"/>
        <v>-0.5</v>
      </c>
      <c r="O13" s="23">
        <f>K13-L13</f>
        <v>0.3999999999999986</v>
      </c>
      <c r="P13" s="28">
        <f>H13/G13</f>
        <v>0.09999999999999964</v>
      </c>
      <c r="Q13" s="22" t="s">
        <v>59</v>
      </c>
      <c r="R13" s="4"/>
      <c r="S13" s="23"/>
      <c r="T13" s="69"/>
      <c r="U13" s="17" t="s">
        <v>60</v>
      </c>
      <c r="V13" s="77" t="s">
        <v>65</v>
      </c>
    </row>
    <row r="14" spans="1:22" ht="12.75">
      <c r="A14" s="9">
        <v>12</v>
      </c>
      <c r="B14" s="14" t="s">
        <v>89</v>
      </c>
      <c r="C14" s="17">
        <v>36</v>
      </c>
      <c r="D14" s="18">
        <v>176</v>
      </c>
      <c r="E14" s="17">
        <v>68</v>
      </c>
      <c r="F14" s="18">
        <v>61</v>
      </c>
      <c r="G14" s="22">
        <f>E14-F14</f>
        <v>7</v>
      </c>
      <c r="H14" s="11">
        <f>M14+N14+O14</f>
        <v>1.2999999999999972</v>
      </c>
      <c r="I14" s="23">
        <f t="shared" si="0"/>
        <v>5.700000000000003</v>
      </c>
      <c r="J14" s="17">
        <v>67</v>
      </c>
      <c r="K14" s="3">
        <v>66.7</v>
      </c>
      <c r="L14" s="18">
        <f>K14</f>
        <v>66.7</v>
      </c>
      <c r="M14" s="22">
        <f>E14-J14</f>
        <v>1</v>
      </c>
      <c r="N14" s="4">
        <f>J14-K14</f>
        <v>0.29999999999999716</v>
      </c>
      <c r="O14" s="23">
        <f>K14-L14</f>
        <v>0</v>
      </c>
      <c r="P14" s="28">
        <f>H14/G14</f>
        <v>0.1857142857142853</v>
      </c>
      <c r="Q14" s="30"/>
      <c r="R14" s="9"/>
      <c r="S14" s="31"/>
      <c r="T14" s="70"/>
      <c r="U14" s="17" t="s">
        <v>13</v>
      </c>
      <c r="V14" s="77" t="s">
        <v>65</v>
      </c>
    </row>
    <row r="15" spans="1:22" ht="12.75">
      <c r="A15" s="3">
        <v>13</v>
      </c>
      <c r="B15" s="14" t="s">
        <v>57</v>
      </c>
      <c r="C15" s="17">
        <v>27</v>
      </c>
      <c r="D15" s="18">
        <v>167</v>
      </c>
      <c r="E15" s="17">
        <v>64</v>
      </c>
      <c r="F15" s="18">
        <v>58</v>
      </c>
      <c r="G15" s="22">
        <f>E15-F15</f>
        <v>6</v>
      </c>
      <c r="H15" s="11">
        <f>M15+N15+O15</f>
        <v>1.5</v>
      </c>
      <c r="I15" s="23">
        <f t="shared" si="0"/>
        <v>4.5</v>
      </c>
      <c r="J15" s="17">
        <v>64.3</v>
      </c>
      <c r="K15" s="3">
        <v>62.5</v>
      </c>
      <c r="L15" s="18"/>
      <c r="M15" s="22">
        <f>E15-J15</f>
        <v>-0.29999999999999716</v>
      </c>
      <c r="N15" s="4">
        <f>J15-K15</f>
        <v>1.7999999999999972</v>
      </c>
      <c r="O15" s="23"/>
      <c r="P15" s="28">
        <f>H15/G15</f>
        <v>0.25</v>
      </c>
      <c r="Q15" s="22" t="s">
        <v>58</v>
      </c>
      <c r="R15" s="4"/>
      <c r="S15" s="23" t="s">
        <v>116</v>
      </c>
      <c r="T15" s="69"/>
      <c r="U15" s="17" t="s">
        <v>39</v>
      </c>
      <c r="V15" s="77" t="s">
        <v>65</v>
      </c>
    </row>
    <row r="16" spans="1:22" ht="12.75">
      <c r="A16" s="73">
        <v>14</v>
      </c>
      <c r="B16" s="14" t="s">
        <v>50</v>
      </c>
      <c r="C16" s="17">
        <v>29</v>
      </c>
      <c r="D16" s="16">
        <v>166</v>
      </c>
      <c r="E16" s="15">
        <v>69</v>
      </c>
      <c r="F16" s="18">
        <v>58</v>
      </c>
      <c r="G16" s="22">
        <f t="shared" si="1"/>
        <v>11</v>
      </c>
      <c r="H16" s="11">
        <f t="shared" si="2"/>
        <v>3.700000000000003</v>
      </c>
      <c r="I16" s="23">
        <f t="shared" si="0"/>
        <v>7.299999999999997</v>
      </c>
      <c r="J16" s="15">
        <v>67</v>
      </c>
      <c r="K16" s="10">
        <v>66</v>
      </c>
      <c r="L16" s="16">
        <v>65.3</v>
      </c>
      <c r="M16" s="22">
        <f t="shared" si="3"/>
        <v>2</v>
      </c>
      <c r="N16" s="4">
        <f t="shared" si="4"/>
        <v>1</v>
      </c>
      <c r="O16" s="23">
        <f>K16-L16</f>
        <v>0.7000000000000028</v>
      </c>
      <c r="P16" s="28">
        <f t="shared" si="5"/>
        <v>0.33636363636363664</v>
      </c>
      <c r="Q16" s="22" t="s">
        <v>49</v>
      </c>
      <c r="R16" s="4" t="s">
        <v>76</v>
      </c>
      <c r="S16" s="23" t="s">
        <v>117</v>
      </c>
      <c r="T16" s="69" t="s">
        <v>125</v>
      </c>
      <c r="U16" s="17" t="s">
        <v>48</v>
      </c>
      <c r="V16" s="77" t="s">
        <v>65</v>
      </c>
    </row>
    <row r="17" spans="1:22" ht="12.75">
      <c r="A17" s="3">
        <v>15</v>
      </c>
      <c r="B17" s="14" t="s">
        <v>51</v>
      </c>
      <c r="C17" s="17">
        <v>22</v>
      </c>
      <c r="D17" s="16">
        <v>170</v>
      </c>
      <c r="E17" s="15">
        <v>62</v>
      </c>
      <c r="F17" s="18">
        <v>57</v>
      </c>
      <c r="G17" s="22">
        <f t="shared" si="1"/>
        <v>5</v>
      </c>
      <c r="H17" s="11">
        <f t="shared" si="2"/>
        <v>2</v>
      </c>
      <c r="I17" s="23">
        <f t="shared" si="0"/>
        <v>3</v>
      </c>
      <c r="J17" s="15">
        <v>60.5</v>
      </c>
      <c r="K17" s="10">
        <v>60</v>
      </c>
      <c r="L17" s="16"/>
      <c r="M17" s="22">
        <f t="shared" si="3"/>
        <v>1.5</v>
      </c>
      <c r="N17" s="4">
        <f t="shared" si="4"/>
        <v>0.5</v>
      </c>
      <c r="O17" s="23"/>
      <c r="P17" s="28">
        <f t="shared" si="5"/>
        <v>0.4</v>
      </c>
      <c r="Q17" s="22" t="s">
        <v>52</v>
      </c>
      <c r="R17" s="4" t="s">
        <v>78</v>
      </c>
      <c r="S17" s="23" t="s">
        <v>118</v>
      </c>
      <c r="T17" s="69"/>
      <c r="U17" s="15" t="s">
        <v>40</v>
      </c>
      <c r="V17" s="77" t="s">
        <v>65</v>
      </c>
    </row>
    <row r="18" spans="1:22" ht="12.75">
      <c r="A18" s="3">
        <v>14</v>
      </c>
      <c r="B18" s="14" t="s">
        <v>14</v>
      </c>
      <c r="C18" s="15">
        <v>29</v>
      </c>
      <c r="D18" s="16">
        <v>165</v>
      </c>
      <c r="E18" s="15">
        <v>63</v>
      </c>
      <c r="F18" s="16">
        <v>53</v>
      </c>
      <c r="G18" s="22">
        <f>E18-F18</f>
        <v>10</v>
      </c>
      <c r="H18" s="11">
        <f>M18+N18+O18</f>
        <v>4</v>
      </c>
      <c r="I18" s="23">
        <f t="shared" si="0"/>
        <v>6</v>
      </c>
      <c r="J18" s="15">
        <v>63</v>
      </c>
      <c r="K18" s="10">
        <v>59</v>
      </c>
      <c r="L18" s="16"/>
      <c r="M18" s="22">
        <f>E18-J18</f>
        <v>0</v>
      </c>
      <c r="N18" s="4">
        <f>J18-K18</f>
        <v>4</v>
      </c>
      <c r="O18" s="23"/>
      <c r="P18" s="28">
        <f>H18/G18</f>
        <v>0.4</v>
      </c>
      <c r="Q18" s="22" t="s">
        <v>12</v>
      </c>
      <c r="R18" s="4"/>
      <c r="S18" s="23"/>
      <c r="T18" s="69"/>
      <c r="U18" s="15" t="s">
        <v>13</v>
      </c>
      <c r="V18" s="77" t="s">
        <v>65</v>
      </c>
    </row>
    <row r="19" spans="1:22" ht="12.75">
      <c r="A19" s="73">
        <v>15</v>
      </c>
      <c r="B19" s="14" t="s">
        <v>126</v>
      </c>
      <c r="C19" s="17">
        <v>25</v>
      </c>
      <c r="D19" s="16">
        <v>170</v>
      </c>
      <c r="E19" s="17">
        <v>66</v>
      </c>
      <c r="F19" s="18">
        <v>60</v>
      </c>
      <c r="G19" s="22">
        <f>E19-F19</f>
        <v>6</v>
      </c>
      <c r="H19" s="11">
        <f>M19+N19+O19</f>
        <v>1</v>
      </c>
      <c r="I19" s="23">
        <f t="shared" si="0"/>
        <v>5</v>
      </c>
      <c r="J19" s="17">
        <v>66</v>
      </c>
      <c r="K19" s="3">
        <v>66</v>
      </c>
      <c r="L19" s="18">
        <v>65</v>
      </c>
      <c r="M19" s="22">
        <f>E19-J19</f>
        <v>0</v>
      </c>
      <c r="N19" s="4">
        <f>J19-K19</f>
        <v>0</v>
      </c>
      <c r="O19" s="23">
        <f>K19-L19</f>
        <v>1</v>
      </c>
      <c r="P19" s="28">
        <f>H19/G19</f>
        <v>0.16666666666666666</v>
      </c>
      <c r="Q19" s="22" t="s">
        <v>55</v>
      </c>
      <c r="R19" s="4" t="s">
        <v>83</v>
      </c>
      <c r="S19" s="4" t="s">
        <v>83</v>
      </c>
      <c r="T19" s="69"/>
      <c r="U19" s="15" t="s">
        <v>36</v>
      </c>
      <c r="V19" s="77" t="s">
        <v>65</v>
      </c>
    </row>
    <row r="20" spans="1:22" ht="12.75">
      <c r="A20" s="3">
        <v>7</v>
      </c>
      <c r="B20" s="14" t="s">
        <v>18</v>
      </c>
      <c r="C20" s="17"/>
      <c r="D20" s="18">
        <v>165</v>
      </c>
      <c r="E20" s="17">
        <v>55</v>
      </c>
      <c r="F20" s="18">
        <v>52</v>
      </c>
      <c r="G20" s="22">
        <f t="shared" si="1"/>
        <v>3</v>
      </c>
      <c r="H20" s="11">
        <f t="shared" si="2"/>
        <v>1.5</v>
      </c>
      <c r="I20" s="23">
        <f t="shared" si="0"/>
        <v>1.5</v>
      </c>
      <c r="J20" s="17">
        <v>53.5</v>
      </c>
      <c r="K20" s="3">
        <v>53.5</v>
      </c>
      <c r="L20" s="18"/>
      <c r="M20" s="22">
        <f t="shared" si="3"/>
        <v>1.5</v>
      </c>
      <c r="N20" s="4">
        <f t="shared" si="4"/>
        <v>0</v>
      </c>
      <c r="O20" s="23"/>
      <c r="P20" s="28">
        <f t="shared" si="5"/>
        <v>0.5</v>
      </c>
      <c r="Q20" s="22" t="s">
        <v>19</v>
      </c>
      <c r="R20" s="4"/>
      <c r="S20" s="23"/>
      <c r="T20" s="69"/>
      <c r="U20" s="17"/>
      <c r="V20" s="77" t="s">
        <v>65</v>
      </c>
    </row>
    <row r="21" spans="1:22" ht="12.75">
      <c r="A21" s="3">
        <v>15</v>
      </c>
      <c r="B21" s="14" t="s">
        <v>16</v>
      </c>
      <c r="C21" s="17">
        <v>25</v>
      </c>
      <c r="D21" s="18">
        <v>170</v>
      </c>
      <c r="E21" s="17">
        <v>50</v>
      </c>
      <c r="F21" s="18">
        <v>46</v>
      </c>
      <c r="G21" s="22">
        <f t="shared" si="1"/>
        <v>4</v>
      </c>
      <c r="H21" s="11">
        <f t="shared" si="2"/>
        <v>0</v>
      </c>
      <c r="I21" s="23">
        <f t="shared" si="0"/>
        <v>4</v>
      </c>
      <c r="J21" s="17">
        <v>50</v>
      </c>
      <c r="K21" s="3">
        <v>50</v>
      </c>
      <c r="L21" s="18"/>
      <c r="M21" s="22">
        <f t="shared" si="3"/>
        <v>0</v>
      </c>
      <c r="N21" s="4">
        <f t="shared" si="4"/>
        <v>0</v>
      </c>
      <c r="O21" s="23"/>
      <c r="P21" s="28">
        <f t="shared" si="5"/>
        <v>0</v>
      </c>
      <c r="Q21" s="22" t="s">
        <v>17</v>
      </c>
      <c r="R21" s="4" t="s">
        <v>77</v>
      </c>
      <c r="S21" s="23"/>
      <c r="T21" s="69"/>
      <c r="U21" s="17"/>
      <c r="V21" s="77" t="s">
        <v>65</v>
      </c>
    </row>
    <row r="22" spans="1:22" ht="12.75">
      <c r="A22" s="3">
        <v>17</v>
      </c>
      <c r="B22" s="14" t="s">
        <v>9</v>
      </c>
      <c r="C22" s="15">
        <v>22</v>
      </c>
      <c r="D22" s="18">
        <v>174</v>
      </c>
      <c r="E22" s="15">
        <v>65</v>
      </c>
      <c r="F22" s="18">
        <v>58</v>
      </c>
      <c r="G22" s="22">
        <f t="shared" si="1"/>
        <v>7</v>
      </c>
      <c r="H22" s="11">
        <f t="shared" si="2"/>
        <v>0</v>
      </c>
      <c r="I22" s="23">
        <f t="shared" si="0"/>
        <v>7</v>
      </c>
      <c r="J22" s="15">
        <v>65</v>
      </c>
      <c r="K22" s="10">
        <v>65</v>
      </c>
      <c r="L22" s="16"/>
      <c r="M22" s="22">
        <f t="shared" si="3"/>
        <v>0</v>
      </c>
      <c r="N22" s="4">
        <f t="shared" si="4"/>
        <v>0</v>
      </c>
      <c r="O22" s="23"/>
      <c r="P22" s="28">
        <f t="shared" si="5"/>
        <v>0</v>
      </c>
      <c r="Q22" s="22" t="s">
        <v>8</v>
      </c>
      <c r="R22" s="4"/>
      <c r="S22" s="23"/>
      <c r="T22" s="69"/>
      <c r="U22" s="17" t="s">
        <v>35</v>
      </c>
      <c r="V22" s="77" t="s">
        <v>65</v>
      </c>
    </row>
    <row r="23" spans="1:22" ht="12.75">
      <c r="A23" s="3">
        <v>18</v>
      </c>
      <c r="B23" s="14" t="s">
        <v>46</v>
      </c>
      <c r="C23" s="17">
        <v>24</v>
      </c>
      <c r="D23" s="16">
        <v>168</v>
      </c>
      <c r="E23" s="15">
        <v>61</v>
      </c>
      <c r="F23" s="18">
        <v>55</v>
      </c>
      <c r="G23" s="22">
        <f t="shared" si="1"/>
        <v>6</v>
      </c>
      <c r="H23" s="11">
        <f t="shared" si="2"/>
        <v>0</v>
      </c>
      <c r="I23" s="23">
        <f t="shared" si="0"/>
        <v>6</v>
      </c>
      <c r="J23" s="15">
        <v>61</v>
      </c>
      <c r="K23" s="10">
        <v>61</v>
      </c>
      <c r="L23" s="16"/>
      <c r="M23" s="22">
        <f t="shared" si="3"/>
        <v>0</v>
      </c>
      <c r="N23" s="4">
        <f t="shared" si="4"/>
        <v>0</v>
      </c>
      <c r="O23" s="23"/>
      <c r="P23" s="28">
        <f t="shared" si="5"/>
        <v>0</v>
      </c>
      <c r="Q23" s="22" t="s">
        <v>47</v>
      </c>
      <c r="R23" s="4"/>
      <c r="S23" s="23"/>
      <c r="T23" s="69"/>
      <c r="U23" s="17" t="s">
        <v>48</v>
      </c>
      <c r="V23" s="77" t="s">
        <v>65</v>
      </c>
    </row>
    <row r="24" spans="1:22" ht="12.75">
      <c r="A24" s="3">
        <v>19</v>
      </c>
      <c r="B24" s="14" t="s">
        <v>1</v>
      </c>
      <c r="C24" s="15">
        <v>29</v>
      </c>
      <c r="D24" s="16">
        <v>167</v>
      </c>
      <c r="E24" s="15">
        <v>62</v>
      </c>
      <c r="F24" s="16">
        <v>57</v>
      </c>
      <c r="G24" s="22">
        <f t="shared" si="1"/>
        <v>5</v>
      </c>
      <c r="H24" s="11">
        <f t="shared" si="2"/>
        <v>0</v>
      </c>
      <c r="I24" s="23">
        <f>G24-M24-N24-O24</f>
        <v>5</v>
      </c>
      <c r="J24" s="15">
        <v>62</v>
      </c>
      <c r="K24" s="10">
        <v>62</v>
      </c>
      <c r="L24" s="16"/>
      <c r="M24" s="22">
        <f t="shared" si="3"/>
        <v>0</v>
      </c>
      <c r="N24" s="4">
        <f t="shared" si="4"/>
        <v>0</v>
      </c>
      <c r="O24" s="23"/>
      <c r="P24" s="28">
        <f t="shared" si="5"/>
        <v>0</v>
      </c>
      <c r="Q24" s="22" t="s">
        <v>0</v>
      </c>
      <c r="R24" s="4" t="s">
        <v>97</v>
      </c>
      <c r="S24" s="23"/>
      <c r="T24" s="69"/>
      <c r="U24" s="15" t="s">
        <v>34</v>
      </c>
      <c r="V24" s="77" t="s">
        <v>65</v>
      </c>
    </row>
    <row r="25" spans="1:22" ht="12.75">
      <c r="A25" s="3">
        <v>20</v>
      </c>
      <c r="B25" s="14" t="s">
        <v>25</v>
      </c>
      <c r="C25" s="17"/>
      <c r="D25" s="16">
        <v>178</v>
      </c>
      <c r="E25" s="15">
        <v>61</v>
      </c>
      <c r="F25" s="18">
        <v>58</v>
      </c>
      <c r="G25" s="22">
        <f t="shared" si="1"/>
        <v>3</v>
      </c>
      <c r="H25" s="11">
        <f t="shared" si="2"/>
        <v>0</v>
      </c>
      <c r="I25" s="23">
        <f t="shared" si="0"/>
        <v>3</v>
      </c>
      <c r="J25" s="15">
        <v>61</v>
      </c>
      <c r="K25" s="10">
        <v>61</v>
      </c>
      <c r="L25" s="16"/>
      <c r="M25" s="22">
        <f t="shared" si="3"/>
        <v>0</v>
      </c>
      <c r="N25" s="4">
        <f t="shared" si="4"/>
        <v>0</v>
      </c>
      <c r="O25" s="23"/>
      <c r="P25" s="28">
        <f t="shared" si="5"/>
        <v>0</v>
      </c>
      <c r="Q25" s="22" t="s">
        <v>32</v>
      </c>
      <c r="R25" s="4"/>
      <c r="S25" s="23"/>
      <c r="T25" s="69"/>
      <c r="U25" s="17" t="s">
        <v>42</v>
      </c>
      <c r="V25" s="77" t="s">
        <v>65</v>
      </c>
    </row>
    <row r="26" spans="1:22" ht="12.75">
      <c r="A26" s="3">
        <v>21</v>
      </c>
      <c r="B26" s="14" t="s">
        <v>26</v>
      </c>
      <c r="C26" s="15">
        <v>25</v>
      </c>
      <c r="D26" s="16">
        <v>152</v>
      </c>
      <c r="E26" s="15">
        <v>45</v>
      </c>
      <c r="F26" s="16">
        <v>42</v>
      </c>
      <c r="G26" s="22">
        <f t="shared" si="1"/>
        <v>3</v>
      </c>
      <c r="H26" s="11">
        <f t="shared" si="2"/>
        <v>0</v>
      </c>
      <c r="I26" s="23">
        <f t="shared" si="0"/>
        <v>3</v>
      </c>
      <c r="J26" s="15">
        <v>45</v>
      </c>
      <c r="K26" s="10">
        <v>45</v>
      </c>
      <c r="L26" s="16"/>
      <c r="M26" s="22">
        <f t="shared" si="3"/>
        <v>0</v>
      </c>
      <c r="N26" s="4">
        <f t="shared" si="4"/>
        <v>0</v>
      </c>
      <c r="O26" s="23"/>
      <c r="P26" s="28">
        <f t="shared" si="5"/>
        <v>0</v>
      </c>
      <c r="Q26" s="22" t="s">
        <v>33</v>
      </c>
      <c r="R26" s="4"/>
      <c r="S26" s="23"/>
      <c r="T26" s="69"/>
      <c r="U26" s="15" t="s">
        <v>36</v>
      </c>
      <c r="V26" s="77" t="s">
        <v>65</v>
      </c>
    </row>
    <row r="27" spans="1:22" ht="12.75">
      <c r="A27" s="3">
        <v>22</v>
      </c>
      <c r="B27" s="14" t="s">
        <v>23</v>
      </c>
      <c r="C27" s="17"/>
      <c r="D27" s="19">
        <v>170</v>
      </c>
      <c r="E27" s="15">
        <v>48</v>
      </c>
      <c r="F27" s="16">
        <v>46</v>
      </c>
      <c r="G27" s="22">
        <f t="shared" si="1"/>
        <v>2</v>
      </c>
      <c r="H27" s="11">
        <f t="shared" si="2"/>
        <v>0</v>
      </c>
      <c r="I27" s="23">
        <f t="shared" si="0"/>
        <v>2</v>
      </c>
      <c r="J27" s="15">
        <v>48</v>
      </c>
      <c r="K27" s="10">
        <v>48</v>
      </c>
      <c r="L27" s="16"/>
      <c r="M27" s="22">
        <f t="shared" si="3"/>
        <v>0</v>
      </c>
      <c r="N27" s="4">
        <f t="shared" si="4"/>
        <v>0</v>
      </c>
      <c r="O27" s="23"/>
      <c r="P27" s="28">
        <f t="shared" si="5"/>
        <v>0</v>
      </c>
      <c r="Q27" s="22" t="s">
        <v>30</v>
      </c>
      <c r="R27" s="4"/>
      <c r="S27" s="23"/>
      <c r="T27" s="69"/>
      <c r="U27" s="15" t="s">
        <v>24</v>
      </c>
      <c r="V27" s="77" t="s">
        <v>65</v>
      </c>
    </row>
    <row r="28" spans="1:22" ht="12.75">
      <c r="A28" s="3">
        <v>23</v>
      </c>
      <c r="B28" s="14" t="s">
        <v>22</v>
      </c>
      <c r="C28" s="15">
        <v>30</v>
      </c>
      <c r="D28" s="16">
        <v>162</v>
      </c>
      <c r="E28" s="15">
        <v>59</v>
      </c>
      <c r="F28" s="18">
        <v>55</v>
      </c>
      <c r="G28" s="22">
        <f t="shared" si="1"/>
        <v>4</v>
      </c>
      <c r="H28" s="11">
        <f t="shared" si="2"/>
        <v>0</v>
      </c>
      <c r="I28" s="23">
        <f t="shared" si="0"/>
        <v>4</v>
      </c>
      <c r="J28" s="15">
        <v>59</v>
      </c>
      <c r="K28" s="10">
        <v>59</v>
      </c>
      <c r="L28" s="16"/>
      <c r="M28" s="22">
        <f t="shared" si="3"/>
        <v>0</v>
      </c>
      <c r="N28" s="4">
        <f t="shared" si="4"/>
        <v>0</v>
      </c>
      <c r="O28" s="23"/>
      <c r="P28" s="28">
        <f t="shared" si="5"/>
        <v>0</v>
      </c>
      <c r="Q28" s="22" t="s">
        <v>20</v>
      </c>
      <c r="R28" s="4"/>
      <c r="S28" s="23"/>
      <c r="T28" s="69"/>
      <c r="U28" s="15" t="s">
        <v>21</v>
      </c>
      <c r="V28" s="77" t="s">
        <v>65</v>
      </c>
    </row>
    <row r="29" spans="1:22" ht="12.75">
      <c r="A29" s="3">
        <v>25</v>
      </c>
      <c r="B29" s="14" t="s">
        <v>80</v>
      </c>
      <c r="C29" s="17"/>
      <c r="D29" s="18">
        <v>167</v>
      </c>
      <c r="E29" s="17">
        <v>62</v>
      </c>
      <c r="F29" s="18">
        <v>57</v>
      </c>
      <c r="G29" s="22">
        <f t="shared" si="1"/>
        <v>5</v>
      </c>
      <c r="H29" s="11">
        <f t="shared" si="2"/>
        <v>0</v>
      </c>
      <c r="I29" s="23">
        <f t="shared" si="0"/>
        <v>5</v>
      </c>
      <c r="J29" s="17">
        <v>62</v>
      </c>
      <c r="K29" s="3">
        <v>62</v>
      </c>
      <c r="L29" s="18"/>
      <c r="M29" s="22">
        <f t="shared" si="3"/>
        <v>0</v>
      </c>
      <c r="N29" s="4">
        <f t="shared" si="4"/>
        <v>0</v>
      </c>
      <c r="O29" s="23"/>
      <c r="P29" s="28">
        <f t="shared" si="5"/>
        <v>0</v>
      </c>
      <c r="Q29" s="22" t="s">
        <v>92</v>
      </c>
      <c r="R29" s="4"/>
      <c r="S29" s="23"/>
      <c r="T29" s="69"/>
      <c r="U29" s="17" t="s">
        <v>21</v>
      </c>
      <c r="V29" s="76">
        <v>39959</v>
      </c>
    </row>
    <row r="30" spans="1:22" ht="12.75">
      <c r="A30" s="3">
        <v>27</v>
      </c>
      <c r="B30" s="14" t="s">
        <v>88</v>
      </c>
      <c r="C30" s="17">
        <v>23</v>
      </c>
      <c r="D30" s="18">
        <v>166</v>
      </c>
      <c r="E30" s="17">
        <v>76</v>
      </c>
      <c r="F30" s="18">
        <v>63</v>
      </c>
      <c r="G30" s="22">
        <f t="shared" si="1"/>
        <v>13</v>
      </c>
      <c r="H30" s="11">
        <f t="shared" si="2"/>
        <v>0</v>
      </c>
      <c r="I30" s="23">
        <f t="shared" si="0"/>
        <v>13</v>
      </c>
      <c r="J30" s="17">
        <v>76</v>
      </c>
      <c r="K30" s="3">
        <v>76</v>
      </c>
      <c r="L30" s="18"/>
      <c r="M30" s="40">
        <f aca="true" t="shared" si="8" ref="M30:M38">E30-J30</f>
        <v>0</v>
      </c>
      <c r="N30" s="4">
        <f t="shared" si="4"/>
        <v>0</v>
      </c>
      <c r="O30" s="23"/>
      <c r="P30" s="28">
        <f t="shared" si="5"/>
        <v>0</v>
      </c>
      <c r="Q30" s="22" t="s">
        <v>87</v>
      </c>
      <c r="R30" s="4"/>
      <c r="S30" s="23"/>
      <c r="T30" s="69"/>
      <c r="U30" s="17" t="s">
        <v>86</v>
      </c>
      <c r="V30" s="76">
        <v>39960</v>
      </c>
    </row>
    <row r="31" spans="1:22" ht="12.75">
      <c r="A31" s="3">
        <v>28</v>
      </c>
      <c r="B31" s="14" t="s">
        <v>93</v>
      </c>
      <c r="C31" s="17">
        <v>21</v>
      </c>
      <c r="D31" s="18">
        <v>168</v>
      </c>
      <c r="E31" s="17">
        <v>82</v>
      </c>
      <c r="F31" s="18">
        <v>58</v>
      </c>
      <c r="G31" s="22">
        <f t="shared" si="1"/>
        <v>24</v>
      </c>
      <c r="H31" s="11">
        <f t="shared" si="2"/>
        <v>0</v>
      </c>
      <c r="I31" s="23">
        <f t="shared" si="0"/>
        <v>24</v>
      </c>
      <c r="J31" s="17">
        <v>82</v>
      </c>
      <c r="K31" s="3">
        <v>82</v>
      </c>
      <c r="L31" s="18"/>
      <c r="M31" s="22">
        <f t="shared" si="8"/>
        <v>0</v>
      </c>
      <c r="N31" s="4">
        <f t="shared" si="4"/>
        <v>0</v>
      </c>
      <c r="O31" s="23"/>
      <c r="P31" s="28">
        <f t="shared" si="5"/>
        <v>0</v>
      </c>
      <c r="Q31" s="22" t="s">
        <v>94</v>
      </c>
      <c r="R31" s="4"/>
      <c r="S31" s="23"/>
      <c r="T31" s="69"/>
      <c r="U31" s="17"/>
      <c r="V31" s="76">
        <v>39960</v>
      </c>
    </row>
    <row r="32" spans="1:22" ht="14.25" customHeight="1">
      <c r="A32" s="73">
        <v>29</v>
      </c>
      <c r="B32" s="14" t="s">
        <v>115</v>
      </c>
      <c r="C32" s="17">
        <v>23</v>
      </c>
      <c r="D32" s="18">
        <v>166</v>
      </c>
      <c r="E32" s="17">
        <v>58</v>
      </c>
      <c r="F32" s="18">
        <v>54</v>
      </c>
      <c r="G32" s="22">
        <f t="shared" si="1"/>
        <v>4</v>
      </c>
      <c r="H32" s="11">
        <f aca="true" t="shared" si="9" ref="H32:H37">M32+N32+O32</f>
        <v>1</v>
      </c>
      <c r="I32" s="23">
        <f t="shared" si="0"/>
        <v>3</v>
      </c>
      <c r="J32" s="17">
        <v>58</v>
      </c>
      <c r="K32" s="3">
        <v>58</v>
      </c>
      <c r="L32" s="18">
        <v>57</v>
      </c>
      <c r="M32" s="22">
        <f t="shared" si="8"/>
        <v>0</v>
      </c>
      <c r="N32" s="4">
        <f t="shared" si="4"/>
        <v>0</v>
      </c>
      <c r="O32" s="23">
        <v>1</v>
      </c>
      <c r="P32" s="28">
        <f t="shared" si="5"/>
        <v>0.25</v>
      </c>
      <c r="Q32" s="22"/>
      <c r="R32" s="4"/>
      <c r="S32" s="23" t="s">
        <v>112</v>
      </c>
      <c r="T32" s="69"/>
      <c r="U32" s="17" t="s">
        <v>39</v>
      </c>
      <c r="V32" s="76">
        <v>39965</v>
      </c>
    </row>
    <row r="33" spans="1:22" ht="12.75">
      <c r="A33" s="3">
        <v>30</v>
      </c>
      <c r="B33" s="14" t="s">
        <v>113</v>
      </c>
      <c r="C33" s="17">
        <v>24</v>
      </c>
      <c r="D33" s="18"/>
      <c r="E33" s="17">
        <v>73</v>
      </c>
      <c r="F33" s="18">
        <v>60</v>
      </c>
      <c r="G33" s="22">
        <f t="shared" si="1"/>
        <v>13</v>
      </c>
      <c r="H33" s="11">
        <f t="shared" si="9"/>
        <v>0</v>
      </c>
      <c r="I33" s="23">
        <f t="shared" si="0"/>
        <v>13</v>
      </c>
      <c r="J33" s="17">
        <v>73</v>
      </c>
      <c r="K33" s="3">
        <v>73</v>
      </c>
      <c r="L33" s="18"/>
      <c r="M33" s="22">
        <f t="shared" si="8"/>
        <v>0</v>
      </c>
      <c r="N33" s="4">
        <f t="shared" si="4"/>
        <v>0</v>
      </c>
      <c r="O33" s="23"/>
      <c r="P33" s="28">
        <f t="shared" si="5"/>
        <v>0</v>
      </c>
      <c r="Q33" s="22"/>
      <c r="R33" s="4"/>
      <c r="S33" s="23" t="s">
        <v>114</v>
      </c>
      <c r="T33" s="69"/>
      <c r="U33" s="17"/>
      <c r="V33" s="76">
        <v>39965</v>
      </c>
    </row>
    <row r="34" spans="1:22" ht="12.75">
      <c r="A34" s="3">
        <v>31</v>
      </c>
      <c r="B34" s="14" t="s">
        <v>119</v>
      </c>
      <c r="C34" s="59"/>
      <c r="D34" s="60">
        <v>159</v>
      </c>
      <c r="E34" s="59">
        <v>62</v>
      </c>
      <c r="F34" s="60">
        <v>57</v>
      </c>
      <c r="G34" s="22">
        <f t="shared" si="1"/>
        <v>5</v>
      </c>
      <c r="H34" s="11">
        <f t="shared" si="9"/>
        <v>0</v>
      </c>
      <c r="I34" s="23">
        <f t="shared" si="0"/>
        <v>5</v>
      </c>
      <c r="J34" s="59">
        <v>62</v>
      </c>
      <c r="K34" s="63">
        <v>62</v>
      </c>
      <c r="L34" s="60"/>
      <c r="M34" s="22">
        <f t="shared" si="8"/>
        <v>0</v>
      </c>
      <c r="N34" s="4">
        <f t="shared" si="4"/>
        <v>0</v>
      </c>
      <c r="O34" s="62"/>
      <c r="P34" s="28">
        <f t="shared" si="5"/>
        <v>0</v>
      </c>
      <c r="Q34" s="61"/>
      <c r="R34" s="64"/>
      <c r="S34" s="62"/>
      <c r="T34" s="71"/>
      <c r="U34" s="59"/>
      <c r="V34" s="78">
        <v>39965</v>
      </c>
    </row>
    <row r="35" spans="1:22" ht="12.75">
      <c r="A35" s="3">
        <v>32</v>
      </c>
      <c r="B35" s="14" t="s">
        <v>121</v>
      </c>
      <c r="C35" s="59"/>
      <c r="D35" s="60">
        <v>170</v>
      </c>
      <c r="E35" s="59">
        <v>69</v>
      </c>
      <c r="F35" s="60">
        <v>65</v>
      </c>
      <c r="G35" s="22">
        <f>E35-F35</f>
        <v>4</v>
      </c>
      <c r="H35" s="11">
        <f t="shared" si="9"/>
        <v>0</v>
      </c>
      <c r="I35" s="23">
        <f t="shared" si="0"/>
        <v>4</v>
      </c>
      <c r="J35" s="59">
        <v>69</v>
      </c>
      <c r="K35" s="63">
        <v>69</v>
      </c>
      <c r="L35" s="60"/>
      <c r="M35" s="22">
        <f>E35-J35</f>
        <v>0</v>
      </c>
      <c r="N35" s="4">
        <f>J35-K35</f>
        <v>0</v>
      </c>
      <c r="O35" s="62"/>
      <c r="P35" s="65"/>
      <c r="Q35" s="61"/>
      <c r="R35" s="64"/>
      <c r="S35" s="62"/>
      <c r="T35" s="71"/>
      <c r="U35" s="59"/>
      <c r="V35" s="78"/>
    </row>
    <row r="36" spans="1:22" ht="12.75">
      <c r="A36" s="3">
        <v>33</v>
      </c>
      <c r="B36" s="14"/>
      <c r="C36" s="59"/>
      <c r="D36" s="60"/>
      <c r="E36" s="59"/>
      <c r="F36" s="60"/>
      <c r="G36" s="22">
        <f>E36-F36</f>
        <v>0</v>
      </c>
      <c r="H36" s="11">
        <f t="shared" si="9"/>
        <v>0</v>
      </c>
      <c r="I36" s="23">
        <f t="shared" si="0"/>
        <v>0</v>
      </c>
      <c r="J36" s="59"/>
      <c r="K36" s="63"/>
      <c r="L36" s="60"/>
      <c r="M36" s="22">
        <f>E36-J36</f>
        <v>0</v>
      </c>
      <c r="N36" s="4">
        <f>J36-K36</f>
        <v>0</v>
      </c>
      <c r="O36" s="62"/>
      <c r="P36" s="65"/>
      <c r="Q36" s="61"/>
      <c r="R36" s="64"/>
      <c r="S36" s="62"/>
      <c r="T36" s="71"/>
      <c r="U36" s="59"/>
      <c r="V36" s="78"/>
    </row>
    <row r="37" spans="1:22" ht="12.75">
      <c r="A37" s="3">
        <v>34</v>
      </c>
      <c r="B37" s="14"/>
      <c r="C37" s="59"/>
      <c r="D37" s="60"/>
      <c r="E37" s="59"/>
      <c r="F37" s="60"/>
      <c r="G37" s="22">
        <f>E37-F37</f>
        <v>0</v>
      </c>
      <c r="H37" s="11">
        <f t="shared" si="9"/>
        <v>0</v>
      </c>
      <c r="I37" s="23">
        <f t="shared" si="0"/>
        <v>0</v>
      </c>
      <c r="J37" s="59"/>
      <c r="K37" s="63"/>
      <c r="L37" s="60"/>
      <c r="M37" s="22">
        <f>E37-J37</f>
        <v>0</v>
      </c>
      <c r="N37" s="4">
        <f>J37-K37</f>
        <v>0</v>
      </c>
      <c r="O37" s="62"/>
      <c r="P37" s="65"/>
      <c r="Q37" s="61"/>
      <c r="R37" s="64"/>
      <c r="S37" s="62"/>
      <c r="T37" s="71"/>
      <c r="U37" s="59"/>
      <c r="V37" s="78"/>
    </row>
    <row r="38" spans="1:22" ht="13.5" thickBot="1">
      <c r="A38" s="3">
        <v>35</v>
      </c>
      <c r="B38" s="14"/>
      <c r="C38" s="20"/>
      <c r="D38" s="21"/>
      <c r="E38" s="20"/>
      <c r="F38" s="21"/>
      <c r="G38" s="24">
        <f t="shared" si="1"/>
        <v>0</v>
      </c>
      <c r="H38" s="25"/>
      <c r="I38" s="26">
        <f>G38-M38</f>
        <v>0</v>
      </c>
      <c r="J38" s="20"/>
      <c r="K38" s="27"/>
      <c r="L38" s="21"/>
      <c r="M38" s="24">
        <f t="shared" si="8"/>
        <v>0</v>
      </c>
      <c r="N38" s="41"/>
      <c r="O38" s="26"/>
      <c r="P38" s="29"/>
      <c r="Q38" s="34"/>
      <c r="R38" s="35"/>
      <c r="S38" s="36"/>
      <c r="T38" s="72"/>
      <c r="U38" s="20"/>
      <c r="V38" s="79"/>
    </row>
    <row r="39" spans="6:16" ht="13.5" thickBot="1">
      <c r="F39" s="1" t="s">
        <v>91</v>
      </c>
      <c r="G39" s="2">
        <f>SUM(G3:G38)</f>
        <v>261</v>
      </c>
      <c r="H39" s="2">
        <f>SUM(H3:H38)</f>
        <v>39.19999999999999</v>
      </c>
      <c r="I39" s="2">
        <f>SUM(I3:I38)</f>
        <v>221.8</v>
      </c>
      <c r="M39" s="2">
        <f>SUM(M3:M31)</f>
        <v>21.099999999999994</v>
      </c>
      <c r="N39" s="2">
        <f>SUM(N3:N38)</f>
        <v>13.299999999999997</v>
      </c>
      <c r="O39" s="2"/>
      <c r="P39" s="2"/>
    </row>
    <row r="40" spans="2:16" ht="12.75">
      <c r="B40" s="6"/>
      <c r="H40" s="5">
        <f>H39/G39</f>
        <v>0.150191570881226</v>
      </c>
      <c r="I40" s="5">
        <f>I39/G39</f>
        <v>0.849808429118774</v>
      </c>
      <c r="M40" s="5"/>
      <c r="N40" s="5"/>
      <c r="O40" s="5"/>
      <c r="P40" s="5"/>
    </row>
    <row r="41" ht="12.75">
      <c r="B41" s="7"/>
    </row>
    <row r="42" ht="12.75">
      <c r="B42" s="8"/>
    </row>
    <row r="49" ht="12.75">
      <c r="B49" t="s">
        <v>120</v>
      </c>
    </row>
  </sheetData>
  <sheetProtection/>
  <hyperlinks>
    <hyperlink ref="B18" r:id="rId1" tooltip="Пользователь # 79040" display="http://forum.ngs.ru/profile/79040?Cat=0&amp;Number=1874805377&amp;Board=beauty&amp;what=showflat&amp;page=0&amp;view=collapsed&amp;sb=5&amp;o=&amp;fpart=3&amp;vc=1&amp;table=0"/>
    <hyperlink ref="B7" r:id="rId2" tooltip="Пользователь # 100585" display="http://forum.ngs.ru/profile/100585?Cat=0&amp;Number=1874891689&amp;Board=beauty&amp;what=showflat&amp;page=0&amp;view=collapsed&amp;sb=5&amp;o=&amp;fpart=13&amp;vc=1&amp;table=0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Крупяной двор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 Валерьевна</cp:lastModifiedBy>
  <dcterms:created xsi:type="dcterms:W3CDTF">2009-05-19T05:23:09Z</dcterms:created>
  <dcterms:modified xsi:type="dcterms:W3CDTF">2009-06-08T06:06:12Z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