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НГС" sheetId="1" r:id="rId1"/>
  </sheets>
  <definedNames>
    <definedName name="_xlnm._FilterDatabase" localSheetId="0" hidden="1">'НГС'!$D$1:$D$479</definedName>
    <definedName name="_xlnm.Print_Area" localSheetId="0">'НГС'!$C$1:$J$148</definedName>
  </definedNames>
  <calcPr fullCalcOnLoad="1" refMode="R1C1"/>
</workbook>
</file>

<file path=xl/sharedStrings.xml><?xml version="1.0" encoding="utf-8"?>
<sst xmlns="http://schemas.openxmlformats.org/spreadsheetml/2006/main" count="213" uniqueCount="86">
  <si>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</si>
  <si>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</si>
  <si>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</si>
  <si>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</si>
  <si>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</si>
  <si>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</si>
  <si>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</si>
  <si>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</si>
  <si>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</si>
  <si>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Товары для дома сима ленд Сп-77</t>
  </si>
  <si>
    <t>ОльгаВикторовна</t>
  </si>
  <si>
    <t>2769733 Шар фольгированный 40", цифра 7, сердца, индивидуальная упаковка, цвет розовый</t>
  </si>
  <si>
    <t>Мора</t>
  </si>
  <si>
    <t>4147623 Конфеты-таблетки «Свободное время», 100 г</t>
  </si>
  <si>
    <t>1501150 Держатель магнитный AVS AH-1501-M</t>
  </si>
  <si>
    <t>1006528 Насадка на глушитель 100х50 мм, A1</t>
  </si>
  <si>
    <t>3900808 Пакет-майка «Пингвин», 32 × 58 см</t>
  </si>
  <si>
    <t>Raud</t>
  </si>
  <si>
    <t xml:space="preserve">4313222 Средство для мытья посуды Бархат, яблоко, 1 л </t>
  </si>
  <si>
    <t>KuzmichevaO</t>
  </si>
  <si>
    <t>3904454 Коврик для ванной комнаты 39×60 см "Полоски", цвет синий</t>
  </si>
  <si>
    <t>4013575 Шапка женская "ФАННИ 2" 824825 цвет пудровый, р-р 56-58</t>
  </si>
  <si>
    <t>2890892 Чехол водонепроницаемый 100х190 мм, розовый</t>
  </si>
  <si>
    <t xml:space="preserve">4285295 Сувенир полистоун "Мышонок в колпаке с подарками" МИКС 4,5х3,2х3,2 см </t>
  </si>
  <si>
    <t xml:space="preserve"> 2587198 Шнурки для обуви, с фиксатором, эластичные, d = 3 мм, 100 см, пара, цвет фиолетовый неоновый</t>
  </si>
  <si>
    <t>2587190 Шнурки для обуви, с фиксатором, эластичные, d = 3 мм, 100 см, пара, цвет красный</t>
  </si>
  <si>
    <t xml:space="preserve">732872 Штора для ванной 180×170 см "Морская", полиэстер </t>
  </si>
  <si>
    <t>Анютка16</t>
  </si>
  <si>
    <t xml:space="preserve">578151 Штора для ванной 3D "Классика", EVA </t>
  </si>
  <si>
    <t>DOM26</t>
  </si>
  <si>
    <t xml:space="preserve"> 4090298 Гелевая маска «Фламинго»</t>
  </si>
  <si>
    <t xml:space="preserve"> 1244954 Сменные кассеты Gillette Venus DIVINE 4 картриджа</t>
  </si>
  <si>
    <t xml:space="preserve">2717670 Банный набор "Сибирское здоровье": густое мыло, 2 косметических мыла </t>
  </si>
  <si>
    <t xml:space="preserve">4430002 Мыло фигурное "Улыбок в Новом году" </t>
  </si>
  <si>
    <t xml:space="preserve"> 3918555 Букет из шаров "Розовая мечта", латекс макарун, фольга, набор 12 шт</t>
  </si>
  <si>
    <t>811294 Украшение ёлочное "Снежинка - пушинка" (набор 3 шт) d-10 см белый</t>
  </si>
  <si>
    <t xml:space="preserve"> 811295 Украшение ёлочное "Снежинка - пушинка" (набор 3 шт) d-14 см белый</t>
  </si>
  <si>
    <t>811296 Украшение ёлочное "Снежинка - пушинка" (набор 3 шт) d-21 см белый</t>
  </si>
  <si>
    <t>Ларруся</t>
  </si>
  <si>
    <t>2362166 Краситель пищевой гелевый "Kreda" Зеленый электро</t>
  </si>
  <si>
    <t xml:space="preserve"> 1242906 Таблетки для посудомоечных машин Fasty "10 в 1", Лимон, 60 шт </t>
  </si>
  <si>
    <t>Малышочек</t>
  </si>
  <si>
    <t xml:space="preserve"> 2996822 Будильник "Ретро", чёрный матовый, с подсветкой, 14х9 см, циферблат микс, плавный ход</t>
  </si>
  <si>
    <t>762767 Коврик с разлиновкой 38х28 см "Эрме", толщина 1 мм, цвета МИКС</t>
  </si>
  <si>
    <t xml:space="preserve"> 1042802 Набор форм для вырезания печенья 8х2,5 см "Фигурки", 4 шт, цвета МИКС</t>
  </si>
  <si>
    <t>1928894 Чехол для сотового телефона на руку LuazON, 14*7,5 см, выход для наушников, черный</t>
  </si>
  <si>
    <t xml:space="preserve"> 3916184 Водонепроницаемый чехол для смартфона LuazON, 16*10,5 см, защита от воды два фиксатора, микс</t>
  </si>
  <si>
    <t>3163205 Шоколадное драже в консервной банке «Креатив консервированный», 65 г</t>
  </si>
  <si>
    <t>2979651 Кормушка бункерная для домашней птицы на 5 кг, цвет МИКС</t>
  </si>
  <si>
    <t xml:space="preserve"> 2392792 Батарейка алкалиновая GP Super, AA, LR6-40BOX, 1.5В, набор, 40 шт.</t>
  </si>
  <si>
    <t xml:space="preserve"> 2392789 Батарейка алкалиновая GP Super, AAA, LR03-40BOX, 1.5В, набор 40 шт</t>
  </si>
  <si>
    <t>1141385 Комплект посудосушителей с поддоном 76,5х25,6 см, для шкафа 80 см, цинк</t>
  </si>
  <si>
    <t>2433902 Гирлянда "Нить", 2 м. "Роса" "Бутылочная пробка" LED-20-4.5V, 3*LR44, нить прозрачная, свечение тёплое белое</t>
  </si>
  <si>
    <t>3322662 Авточехлы PHOSPHOR, серо-оранжевый, трикотаж</t>
  </si>
  <si>
    <t>4483414 Набор бенгальских свечей "Экстра", 21 см, в упаковке 6 шт</t>
  </si>
  <si>
    <t>4483421 Свеча бенгальская, 20 см, в упаковке 6 шт</t>
  </si>
  <si>
    <t>4483419 Набор бенгальских свечей "Свиристель", со свистом, 17 см, в упаковке 5 шт</t>
  </si>
  <si>
    <t>Марик79</t>
  </si>
  <si>
    <t>641810 Лопатка пластмассовая с деревянной ручкой, цвета МИКС</t>
  </si>
  <si>
    <t>1429814 Шар елочный "Денежного года", 8 см</t>
  </si>
  <si>
    <t xml:space="preserve"> 2805108 Набор пробок для раковины 2 шт d=7 см, цвет МИКС</t>
  </si>
  <si>
    <t xml:space="preserve"> 4295653 Улавливатель волос в стоках труб, 50 см </t>
  </si>
  <si>
    <t>vershok</t>
  </si>
  <si>
    <t>3556779 Гирлянда "Нить", 10 м, LED-100-220V, 8 режимов, нить прозрачная, свечение мульти</t>
  </si>
  <si>
    <t xml:space="preserve"> 4543778 Бусы бочонок гранёный через узел "Кварц розовый" </t>
  </si>
  <si>
    <t xml:space="preserve"> 4499033 Бусины крошка "Гранат" темный, 80см</t>
  </si>
  <si>
    <t>evi</t>
  </si>
  <si>
    <t>2315711 Крокодил Гена и его друзья. Успенский Э. Н.</t>
  </si>
  <si>
    <t xml:space="preserve"> 3272396 Игрушка для купания "Лунтик"</t>
  </si>
  <si>
    <t xml:space="preserve"> 4147919 Бумага крепированная 50 х 250 см, Tip Top, плотность 32 г/м², светло-розовая, в рулоне</t>
  </si>
  <si>
    <t>2882982 Хлопушка пружинная «Ми-Ми-Мишки» Блеск конфетти 8021BR-B</t>
  </si>
  <si>
    <t>2593701 Игрушка для ванны «Серая уточка»</t>
  </si>
  <si>
    <t>Муsяша</t>
  </si>
  <si>
    <t>1155407 Машинка для удаления катышков LuazON LUK-04, АКБ 600 мАч, 220 В, МИКС</t>
  </si>
  <si>
    <t>4298932 Набор посуды в контейнере «Три кота», 20 предметов</t>
  </si>
  <si>
    <t>4357359 Подвеска световая "Звезда новогодняя белая", 10х10х2 см, 3 LED, бат(в комп) Т/БЕЛЫЙ</t>
  </si>
  <si>
    <t>4357357 Подвеска световая "Сердце новогоднее белое", 10х10х2 см, 3 LED, бат(в комп) Т/БЕЛЫЙ</t>
  </si>
  <si>
    <t xml:space="preserve"> 4325478 Украшение ёлочное "Цветочный венок" (набор 2 шт) 14*14 см, золото</t>
  </si>
  <si>
    <t>4357362 Подвеска световая "Звезда новогодняя красная", 10х10х2 см, 3 LED, бат(в комп) Т/БЕЛЫЙ</t>
  </si>
  <si>
    <t>2587196 Шнурки для обуви, с фиксатором, эластичные, d = 3 мм, 100 см, пара, цвет оранжевый неоновый</t>
  </si>
  <si>
    <t xml:space="preserve"> 2830641 Рукавица-щетка для шерсти из неопрена с удлиненными зубчиками</t>
  </si>
  <si>
    <t>2218220 Вкладыши-стельки от запаха и пота «MiniMax» антибактериальные, чёрные, Р-м 39-41</t>
  </si>
  <si>
    <t>2313823 Стельки для обуви, антибактериальные, дышащие, ароматизированные, окантовка, 39 р-р, пара, цвет коричневый</t>
  </si>
  <si>
    <t xml:space="preserve">Аня </t>
  </si>
  <si>
    <t>123155 Форма для выпечки 35×18×3 см "Алфавит", 32 ячейки, цвет МИКС</t>
  </si>
  <si>
    <t>товар партнера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</si>
</sst>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0" fillId="0" borderId="10" xfId="0" applyFont="1" applyFill="1" applyBorder="1" applyAlignment="1">
      <alignment horizontal="left" vertical="top" wrapText="1"/>
    </xf>
    <xf numFmtId="0" fontId="0" fillId="0" borderId="12" xfId="42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Fill="1" applyBorder="1" applyAlignment="1">
      <alignment horizontal="center" vertical="center"/>
    </xf>
    <xf numFmtId="43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/>
    </xf>
    <xf numFmtId="171" fontId="0" fillId="0" borderId="16" xfId="60" applyFont="1" applyFill="1" applyBorder="1" applyAlignment="1">
      <alignment/>
    </xf>
    <xf numFmtId="9" fontId="0" fillId="0" borderId="16" xfId="57" applyFont="1" applyFill="1" applyBorder="1" applyAlignment="1">
      <alignment horizontal="center" vertical="center"/>
    </xf>
    <xf numFmtId="171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center"/>
    </xf>
    <xf numFmtId="171" fontId="0" fillId="0" borderId="19" xfId="60" applyFont="1" applyFill="1" applyBorder="1" applyAlignment="1">
      <alignment/>
    </xf>
    <xf numFmtId="9" fontId="0" fillId="0" borderId="19" xfId="57" applyFont="1" applyFill="1" applyBorder="1" applyAlignment="1">
      <alignment horizontal="center" vertical="center"/>
    </xf>
    <xf numFmtId="171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43" fontId="0" fillId="0" borderId="20" xfId="0" applyNumberFormat="1" applyFill="1" applyBorder="1" applyAlignment="1">
      <alignment horizontal="center" vertical="center"/>
    </xf>
    <xf numFmtId="43" fontId="0" fillId="0" borderId="21" xfId="0" applyNumberFormat="1" applyFill="1" applyBorder="1" applyAlignment="1">
      <alignment horizontal="center" vertical="center"/>
    </xf>
    <xf numFmtId="43" fontId="0" fillId="0" borderId="22" xfId="0" applyNumberFormat="1" applyFill="1" applyBorder="1" applyAlignment="1">
      <alignment horizontal="center" vertical="center"/>
    </xf>
    <xf numFmtId="0" fontId="0" fillId="0" borderId="15" xfId="42" applyFont="1" applyFill="1" applyBorder="1" applyAlignment="1">
      <alignment/>
    </xf>
    <xf numFmtId="0" fontId="0" fillId="0" borderId="17" xfId="42" applyFont="1" applyFill="1" applyBorder="1" applyAlignment="1">
      <alignment/>
    </xf>
    <xf numFmtId="0" fontId="0" fillId="0" borderId="18" xfId="42" applyFont="1" applyFill="1" applyBorder="1" applyAlignment="1">
      <alignment/>
    </xf>
    <xf numFmtId="0" fontId="0" fillId="0" borderId="23" xfId="42" applyFont="1" applyFill="1" applyBorder="1" applyAlignment="1">
      <alignment/>
    </xf>
    <xf numFmtId="0" fontId="0" fillId="0" borderId="24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171" fontId="0" fillId="0" borderId="24" xfId="60" applyFont="1" applyFill="1" applyBorder="1" applyAlignment="1">
      <alignment/>
    </xf>
    <xf numFmtId="9" fontId="0" fillId="0" borderId="24" xfId="57" applyFont="1" applyFill="1" applyBorder="1" applyAlignment="1">
      <alignment horizontal="center" vertical="center"/>
    </xf>
    <xf numFmtId="171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3" fontId="0" fillId="0" borderId="25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9"/>
  <sheetViews>
    <sheetView tabSelected="1" zoomScale="120" zoomScaleNormal="120" zoomScalePageLayoutView="0" workbookViewId="0" topLeftCell="A34">
      <selection activeCell="G51" sqref="G51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0" customWidth="1"/>
    <col min="4" max="4" width="78.28125" style="24" customWidth="1"/>
    <col min="5" max="5" width="7.8515625" style="19" customWidth="1"/>
    <col min="6" max="6" width="12.8515625" style="3" customWidth="1"/>
    <col min="7" max="7" width="9.140625" style="23" customWidth="1"/>
    <col min="8" max="8" width="14.421875" style="0" customWidth="1"/>
    <col min="9" max="9" width="10.28125" style="35" customWidth="1"/>
    <col min="10" max="10" width="15.140625" style="4" customWidth="1"/>
    <col min="11" max="12" width="11.421875" style="0" bestFit="1" customWidth="1"/>
  </cols>
  <sheetData>
    <row r="1" spans="3:9" ht="15.75" thickBot="1">
      <c r="C1" s="47" t="s">
        <v>0</v>
      </c>
      <c r="D1" s="47" t="s">
        <v>9</v>
      </c>
      <c r="E1" s="36" t="s">
        <v>1</v>
      </c>
      <c r="F1" s="37" t="s">
        <v>2</v>
      </c>
      <c r="G1" s="38" t="s">
        <v>3</v>
      </c>
      <c r="H1" s="39" t="s">
        <v>4</v>
      </c>
      <c r="I1" s="53" t="s">
        <v>5</v>
      </c>
    </row>
    <row r="2" spans="3:10" s="4" customFormat="1" ht="15" customHeight="1">
      <c r="C2" s="61" t="s">
        <v>10</v>
      </c>
      <c r="D2" s="62" t="s">
        <v>11</v>
      </c>
      <c r="E2" s="63">
        <v>1</v>
      </c>
      <c r="F2" s="64">
        <v>97.2</v>
      </c>
      <c r="G2" s="65">
        <v>0.13</v>
      </c>
      <c r="H2" s="66">
        <f>F2+13</f>
        <v>110.2</v>
      </c>
      <c r="I2" s="67"/>
      <c r="J2" s="76">
        <f>H2+H3+H4+H5+H6+H7+H8</f>
        <v>1987.2</v>
      </c>
    </row>
    <row r="3" spans="3:10" s="4" customFormat="1" ht="15" customHeight="1">
      <c r="C3" s="68" t="s">
        <v>10</v>
      </c>
      <c r="D3" s="2" t="s">
        <v>34</v>
      </c>
      <c r="E3" s="15">
        <v>2</v>
      </c>
      <c r="F3" s="30">
        <v>127</v>
      </c>
      <c r="G3" s="20">
        <v>0.13</v>
      </c>
      <c r="H3" s="5">
        <f>144+144</f>
        <v>288</v>
      </c>
      <c r="I3" s="32"/>
      <c r="J3" s="77"/>
    </row>
    <row r="4" spans="3:10" s="4" customFormat="1" ht="15" customHeight="1">
      <c r="C4" s="68" t="s">
        <v>10</v>
      </c>
      <c r="D4" s="2" t="s">
        <v>35</v>
      </c>
      <c r="E4" s="15">
        <v>30</v>
      </c>
      <c r="F4" s="30">
        <v>8.4</v>
      </c>
      <c r="G4" s="20">
        <v>0.13</v>
      </c>
      <c r="H4" s="5">
        <f>9*30</f>
        <v>270</v>
      </c>
      <c r="I4" s="32"/>
      <c r="J4" s="77"/>
    </row>
    <row r="5" spans="3:10" s="4" customFormat="1" ht="15" customHeight="1">
      <c r="C5" s="68" t="s">
        <v>10</v>
      </c>
      <c r="D5" s="2" t="s">
        <v>36</v>
      </c>
      <c r="E5" s="15">
        <v>20</v>
      </c>
      <c r="F5" s="30">
        <v>9.2</v>
      </c>
      <c r="G5" s="20">
        <v>0.13</v>
      </c>
      <c r="H5" s="5">
        <f>10*20</f>
        <v>200</v>
      </c>
      <c r="I5" s="32"/>
      <c r="J5" s="77"/>
    </row>
    <row r="6" spans="3:10" s="4" customFormat="1" ht="15" customHeight="1">
      <c r="C6" s="68" t="s">
        <v>10</v>
      </c>
      <c r="D6" s="2" t="s">
        <v>37</v>
      </c>
      <c r="E6" s="15">
        <v>20</v>
      </c>
      <c r="F6" s="30">
        <v>16</v>
      </c>
      <c r="G6" s="20">
        <v>0.13</v>
      </c>
      <c r="H6" s="5">
        <f>18*20</f>
        <v>360</v>
      </c>
      <c r="I6" s="32"/>
      <c r="J6" s="77"/>
    </row>
    <row r="7" spans="3:10" s="4" customFormat="1" ht="15" customHeight="1">
      <c r="C7" s="68" t="s">
        <v>10</v>
      </c>
      <c r="D7" s="2" t="s">
        <v>59</v>
      </c>
      <c r="E7" s="15">
        <v>12</v>
      </c>
      <c r="F7" s="30">
        <v>15</v>
      </c>
      <c r="G7" s="20">
        <v>0.13</v>
      </c>
      <c r="H7" s="5">
        <f>17*12</f>
        <v>204</v>
      </c>
      <c r="I7" s="32"/>
      <c r="J7" s="77"/>
    </row>
    <row r="8" spans="3:10" s="4" customFormat="1" ht="15" customHeight="1" thickBot="1">
      <c r="C8" s="69" t="s">
        <v>10</v>
      </c>
      <c r="D8" s="70" t="s">
        <v>63</v>
      </c>
      <c r="E8" s="71">
        <v>3</v>
      </c>
      <c r="F8" s="72">
        <v>164</v>
      </c>
      <c r="G8" s="73">
        <v>1.13</v>
      </c>
      <c r="H8" s="74">
        <f>185*3</f>
        <v>555</v>
      </c>
      <c r="I8" s="75"/>
      <c r="J8" s="78"/>
    </row>
    <row r="9" spans="3:10" ht="15" customHeight="1">
      <c r="C9" s="61" t="s">
        <v>12</v>
      </c>
      <c r="D9" s="62" t="s">
        <v>13</v>
      </c>
      <c r="E9" s="63">
        <v>4</v>
      </c>
      <c r="F9" s="64">
        <v>125</v>
      </c>
      <c r="G9" s="65">
        <v>0.13</v>
      </c>
      <c r="H9" s="66">
        <f>282+282</f>
        <v>564</v>
      </c>
      <c r="I9" s="67"/>
      <c r="J9" s="76">
        <f>H9+H10+H11+H12+H13+H14+H15+H16+H17+H18+H19+H20</f>
        <v>4257</v>
      </c>
    </row>
    <row r="10" spans="3:10" ht="15" customHeight="1">
      <c r="C10" s="68" t="s">
        <v>12</v>
      </c>
      <c r="D10" s="2" t="s">
        <v>14</v>
      </c>
      <c r="E10" s="15">
        <v>2</v>
      </c>
      <c r="F10" s="30">
        <v>254</v>
      </c>
      <c r="G10" s="20">
        <v>0.13</v>
      </c>
      <c r="H10" s="5">
        <f>287+287</f>
        <v>574</v>
      </c>
      <c r="I10" s="32"/>
      <c r="J10" s="77"/>
    </row>
    <row r="11" spans="3:10" ht="15" customHeight="1">
      <c r="C11" s="68" t="s">
        <v>12</v>
      </c>
      <c r="D11" s="1" t="s">
        <v>15</v>
      </c>
      <c r="E11" s="15">
        <v>1</v>
      </c>
      <c r="F11" s="30">
        <v>133</v>
      </c>
      <c r="G11" s="20">
        <v>0.13</v>
      </c>
      <c r="H11" s="5">
        <f>F11+17</f>
        <v>150</v>
      </c>
      <c r="I11" s="32"/>
      <c r="J11" s="77"/>
    </row>
    <row r="12" spans="3:10" ht="15" customHeight="1">
      <c r="C12" s="68" t="s">
        <v>12</v>
      </c>
      <c r="D12" s="2" t="s">
        <v>24</v>
      </c>
      <c r="E12" s="15">
        <v>2</v>
      </c>
      <c r="F12" s="30">
        <v>20.4</v>
      </c>
      <c r="G12" s="20">
        <v>0.13</v>
      </c>
      <c r="H12" s="5">
        <v>46</v>
      </c>
      <c r="I12" s="32"/>
      <c r="J12" s="77"/>
    </row>
    <row r="13" spans="3:10" ht="15" customHeight="1">
      <c r="C13" s="68" t="s">
        <v>12</v>
      </c>
      <c r="D13" s="2" t="s">
        <v>25</v>
      </c>
      <c r="E13" s="15">
        <v>2</v>
      </c>
      <c r="F13" s="30">
        <v>20.4</v>
      </c>
      <c r="G13" s="20">
        <v>0.13</v>
      </c>
      <c r="H13" s="5">
        <v>46</v>
      </c>
      <c r="I13" s="32"/>
      <c r="J13" s="77"/>
    </row>
    <row r="14" spans="3:10" ht="15" customHeight="1">
      <c r="C14" s="68" t="s">
        <v>12</v>
      </c>
      <c r="D14" s="2" t="s">
        <v>79</v>
      </c>
      <c r="E14" s="15">
        <v>1</v>
      </c>
      <c r="F14" s="30">
        <v>20.4</v>
      </c>
      <c r="G14" s="20">
        <v>0.13</v>
      </c>
      <c r="H14" s="5">
        <v>23</v>
      </c>
      <c r="I14" s="32"/>
      <c r="J14" s="77"/>
    </row>
    <row r="15" spans="3:10" ht="15" customHeight="1">
      <c r="C15" s="68" t="s">
        <v>12</v>
      </c>
      <c r="D15" s="2" t="s">
        <v>45</v>
      </c>
      <c r="E15" s="15">
        <v>1</v>
      </c>
      <c r="F15" s="30">
        <v>126</v>
      </c>
      <c r="G15" s="20">
        <v>0.13</v>
      </c>
      <c r="H15" s="5">
        <f>F15+16</f>
        <v>142</v>
      </c>
      <c r="I15" s="32"/>
      <c r="J15" s="77"/>
    </row>
    <row r="16" spans="3:10" ht="15" customHeight="1">
      <c r="C16" s="68" t="s">
        <v>12</v>
      </c>
      <c r="D16" s="2" t="s">
        <v>46</v>
      </c>
      <c r="E16" s="15">
        <v>2</v>
      </c>
      <c r="F16" s="30">
        <v>100</v>
      </c>
      <c r="G16" s="20">
        <v>0.13</v>
      </c>
      <c r="H16" s="5">
        <f>113+113</f>
        <v>226</v>
      </c>
      <c r="I16" s="32"/>
      <c r="J16" s="77"/>
    </row>
    <row r="17" spans="3:10" ht="15" customHeight="1">
      <c r="C17" s="68" t="s">
        <v>12</v>
      </c>
      <c r="D17" s="2" t="s">
        <v>47</v>
      </c>
      <c r="E17" s="15">
        <v>1</v>
      </c>
      <c r="F17" s="30">
        <v>142</v>
      </c>
      <c r="G17" s="20">
        <v>0.13</v>
      </c>
      <c r="H17" s="5">
        <f>F17+18</f>
        <v>160</v>
      </c>
      <c r="I17" s="32"/>
      <c r="J17" s="77"/>
    </row>
    <row r="18" spans="3:10" ht="15" customHeight="1">
      <c r="C18" s="68" t="s">
        <v>12</v>
      </c>
      <c r="D18" s="2" t="s">
        <v>48</v>
      </c>
      <c r="E18" s="15">
        <v>1</v>
      </c>
      <c r="F18" s="30">
        <v>210</v>
      </c>
      <c r="G18" s="20">
        <v>0.13</v>
      </c>
      <c r="H18" s="5">
        <f>F18+27+26</f>
        <v>263</v>
      </c>
      <c r="I18" s="32">
        <v>26</v>
      </c>
      <c r="J18" s="77"/>
    </row>
    <row r="19" spans="3:10" ht="15" customHeight="1">
      <c r="C19" s="68" t="s">
        <v>12</v>
      </c>
      <c r="D19" s="2" t="s">
        <v>52</v>
      </c>
      <c r="E19" s="15">
        <v>3</v>
      </c>
      <c r="F19" s="30">
        <v>96</v>
      </c>
      <c r="G19" s="20">
        <v>0.13</v>
      </c>
      <c r="H19" s="5">
        <f>108*3</f>
        <v>324</v>
      </c>
      <c r="I19" s="32"/>
      <c r="J19" s="77"/>
    </row>
    <row r="20" spans="3:11" ht="15" customHeight="1" thickBot="1">
      <c r="C20" s="69" t="s">
        <v>12</v>
      </c>
      <c r="D20" s="70" t="s">
        <v>53</v>
      </c>
      <c r="E20" s="71">
        <v>1</v>
      </c>
      <c r="F20" s="72">
        <v>1435</v>
      </c>
      <c r="G20" s="73">
        <v>0.13</v>
      </c>
      <c r="H20" s="74">
        <f>F20+187+117</f>
        <v>1739</v>
      </c>
      <c r="I20" s="75">
        <v>117</v>
      </c>
      <c r="J20" s="78"/>
      <c r="K20" t="s">
        <v>85</v>
      </c>
    </row>
    <row r="21" spans="3:10" ht="15" customHeight="1">
      <c r="C21" s="61" t="s">
        <v>17</v>
      </c>
      <c r="D21" s="62" t="s">
        <v>16</v>
      </c>
      <c r="E21" s="63">
        <v>80</v>
      </c>
      <c r="F21" s="64">
        <v>2.5</v>
      </c>
      <c r="G21" s="65">
        <v>0.13</v>
      </c>
      <c r="H21" s="66">
        <v>226</v>
      </c>
      <c r="I21" s="67"/>
      <c r="J21" s="76">
        <f>H21+H22</f>
        <v>457</v>
      </c>
    </row>
    <row r="22" spans="3:10" ht="15" customHeight="1" thickBot="1">
      <c r="C22" s="69" t="s">
        <v>17</v>
      </c>
      <c r="D22" s="70" t="s">
        <v>18</v>
      </c>
      <c r="E22" s="71">
        <v>4</v>
      </c>
      <c r="F22" s="72">
        <v>44</v>
      </c>
      <c r="G22" s="73">
        <v>0.13</v>
      </c>
      <c r="H22" s="74">
        <v>231</v>
      </c>
      <c r="I22" s="75">
        <v>31</v>
      </c>
      <c r="J22" s="78"/>
    </row>
    <row r="23" spans="3:10" ht="15" customHeight="1">
      <c r="C23" s="61" t="s">
        <v>19</v>
      </c>
      <c r="D23" s="62" t="s">
        <v>20</v>
      </c>
      <c r="E23" s="63">
        <v>1</v>
      </c>
      <c r="F23" s="64">
        <v>189</v>
      </c>
      <c r="G23" s="65">
        <v>0.13</v>
      </c>
      <c r="H23" s="66">
        <f>F23+30</f>
        <v>219</v>
      </c>
      <c r="I23" s="67">
        <v>5</v>
      </c>
      <c r="J23" s="76">
        <f>H23+H24+H25+H26+H27+H28+H29+H30+H31</f>
        <v>4917</v>
      </c>
    </row>
    <row r="24" spans="3:10" ht="15" customHeight="1">
      <c r="C24" s="68" t="s">
        <v>19</v>
      </c>
      <c r="D24" s="2" t="s">
        <v>21</v>
      </c>
      <c r="E24" s="15">
        <v>1</v>
      </c>
      <c r="F24" s="30">
        <v>805</v>
      </c>
      <c r="G24" s="20">
        <v>0.13</v>
      </c>
      <c r="H24" s="5">
        <f>105+F24</f>
        <v>910</v>
      </c>
      <c r="I24" s="32"/>
      <c r="J24" s="77"/>
    </row>
    <row r="25" spans="3:12" ht="15" customHeight="1">
      <c r="C25" s="68" t="s">
        <v>19</v>
      </c>
      <c r="D25" s="2" t="s">
        <v>22</v>
      </c>
      <c r="E25" s="15">
        <v>1</v>
      </c>
      <c r="F25" s="30">
        <v>262</v>
      </c>
      <c r="G25" s="20">
        <v>0.13</v>
      </c>
      <c r="H25" s="5">
        <f>F25+34</f>
        <v>296</v>
      </c>
      <c r="I25" s="32"/>
      <c r="J25" s="77"/>
      <c r="L25" s="58"/>
    </row>
    <row r="26" spans="3:11" ht="15" customHeight="1">
      <c r="C26" s="68" t="s">
        <v>19</v>
      </c>
      <c r="D26" s="2" t="s">
        <v>23</v>
      </c>
      <c r="E26" s="15">
        <v>12</v>
      </c>
      <c r="F26" s="30">
        <v>48.6</v>
      </c>
      <c r="G26" s="20">
        <v>0.13</v>
      </c>
      <c r="H26" s="5">
        <f>55*12</f>
        <v>660</v>
      </c>
      <c r="I26" s="32"/>
      <c r="J26" s="77"/>
      <c r="K26" s="58"/>
    </row>
    <row r="27" spans="3:10" ht="15" customHeight="1">
      <c r="C27" s="68" t="s">
        <v>19</v>
      </c>
      <c r="D27" s="2" t="s">
        <v>26</v>
      </c>
      <c r="E27" s="15">
        <v>1</v>
      </c>
      <c r="F27" s="30">
        <v>359</v>
      </c>
      <c r="G27" s="20">
        <v>0.13</v>
      </c>
      <c r="H27" s="5">
        <f>F27+47+4</f>
        <v>410</v>
      </c>
      <c r="I27" s="32">
        <v>4</v>
      </c>
      <c r="J27" s="77"/>
    </row>
    <row r="28" spans="3:10" ht="15" customHeight="1">
      <c r="C28" s="68" t="s">
        <v>19</v>
      </c>
      <c r="D28" s="2" t="s">
        <v>49</v>
      </c>
      <c r="E28" s="15">
        <v>1</v>
      </c>
      <c r="F28" s="30">
        <v>879</v>
      </c>
      <c r="G28" s="20">
        <v>0.13</v>
      </c>
      <c r="H28" s="5">
        <f>114+F28+6</f>
        <v>999</v>
      </c>
      <c r="I28" s="32">
        <v>6</v>
      </c>
      <c r="J28" s="77"/>
    </row>
    <row r="29" spans="3:10" ht="15" customHeight="1">
      <c r="C29" s="68" t="s">
        <v>19</v>
      </c>
      <c r="D29" s="2" t="s">
        <v>50</v>
      </c>
      <c r="E29" s="15">
        <v>1</v>
      </c>
      <c r="F29" s="30">
        <v>879</v>
      </c>
      <c r="G29" s="20">
        <v>0.13</v>
      </c>
      <c r="H29" s="5">
        <f>F29+114</f>
        <v>993</v>
      </c>
      <c r="I29" s="32"/>
      <c r="J29" s="77"/>
    </row>
    <row r="30" spans="3:10" ht="15" customHeight="1">
      <c r="C30" s="68" t="s">
        <v>19</v>
      </c>
      <c r="D30" s="2" t="s">
        <v>54</v>
      </c>
      <c r="E30" s="15">
        <v>5</v>
      </c>
      <c r="F30" s="30">
        <v>36.6</v>
      </c>
      <c r="G30" s="20">
        <v>0.13</v>
      </c>
      <c r="H30" s="5">
        <f>42*5</f>
        <v>210</v>
      </c>
      <c r="I30" s="32"/>
      <c r="J30" s="77"/>
    </row>
    <row r="31" spans="3:10" ht="15" customHeight="1" thickBot="1">
      <c r="C31" s="69" t="s">
        <v>19</v>
      </c>
      <c r="D31" s="70" t="s">
        <v>55</v>
      </c>
      <c r="E31" s="71">
        <v>5</v>
      </c>
      <c r="F31" s="72">
        <v>38.9</v>
      </c>
      <c r="G31" s="73">
        <v>0.13</v>
      </c>
      <c r="H31" s="74">
        <f>44*5</f>
        <v>220</v>
      </c>
      <c r="I31" s="75"/>
      <c r="J31" s="78"/>
    </row>
    <row r="32" spans="3:10" ht="15" customHeight="1">
      <c r="C32" s="79" t="s">
        <v>27</v>
      </c>
      <c r="D32" s="62" t="s">
        <v>60</v>
      </c>
      <c r="E32" s="63">
        <v>2</v>
      </c>
      <c r="F32" s="64">
        <v>99</v>
      </c>
      <c r="G32" s="65">
        <v>0.13</v>
      </c>
      <c r="H32" s="66">
        <v>228</v>
      </c>
      <c r="I32" s="67">
        <v>4</v>
      </c>
      <c r="J32" s="76">
        <f>H32+H33+H34+H35</f>
        <v>1389</v>
      </c>
    </row>
    <row r="33" spans="3:10" ht="15" customHeight="1">
      <c r="C33" s="80" t="s">
        <v>27</v>
      </c>
      <c r="D33" s="2" t="s">
        <v>28</v>
      </c>
      <c r="E33" s="15">
        <v>1</v>
      </c>
      <c r="F33" s="30">
        <v>399</v>
      </c>
      <c r="G33" s="20">
        <v>0.13</v>
      </c>
      <c r="H33" s="5">
        <f>52+F33+6</f>
        <v>457</v>
      </c>
      <c r="I33" s="32">
        <v>6</v>
      </c>
      <c r="J33" s="77"/>
    </row>
    <row r="34" spans="3:10" ht="15" customHeight="1">
      <c r="C34" s="80" t="s">
        <v>27</v>
      </c>
      <c r="D34" s="2" t="s">
        <v>51</v>
      </c>
      <c r="E34" s="15">
        <v>1</v>
      </c>
      <c r="F34" s="30">
        <v>496</v>
      </c>
      <c r="G34" s="20">
        <v>0.13</v>
      </c>
      <c r="H34" s="5">
        <f>F34+64+36</f>
        <v>596</v>
      </c>
      <c r="I34" s="32">
        <v>36</v>
      </c>
      <c r="J34" s="77"/>
    </row>
    <row r="35" spans="3:10" ht="15" customHeight="1" thickBot="1">
      <c r="C35" s="81" t="s">
        <v>27</v>
      </c>
      <c r="D35" s="70" t="s">
        <v>61</v>
      </c>
      <c r="E35" s="71">
        <v>3</v>
      </c>
      <c r="F35" s="72">
        <v>32.1</v>
      </c>
      <c r="G35" s="73">
        <v>0.13</v>
      </c>
      <c r="H35" s="74">
        <f>36*3</f>
        <v>108</v>
      </c>
      <c r="I35" s="75"/>
      <c r="J35" s="78"/>
    </row>
    <row r="36" spans="3:10" ht="15" customHeight="1">
      <c r="C36" s="61" t="s">
        <v>29</v>
      </c>
      <c r="D36" s="62" t="s">
        <v>30</v>
      </c>
      <c r="E36" s="63">
        <v>2</v>
      </c>
      <c r="F36" s="64">
        <v>110</v>
      </c>
      <c r="G36" s="65">
        <v>0.13</v>
      </c>
      <c r="H36" s="66">
        <f>124+124</f>
        <v>248</v>
      </c>
      <c r="I36" s="67"/>
      <c r="J36" s="76">
        <f>H36+H37+H38+H39+H40</f>
        <v>1555</v>
      </c>
    </row>
    <row r="37" spans="3:10" ht="15" customHeight="1">
      <c r="C37" s="68" t="s">
        <v>29</v>
      </c>
      <c r="D37" s="2" t="s">
        <v>31</v>
      </c>
      <c r="E37" s="15">
        <v>1</v>
      </c>
      <c r="F37" s="30">
        <v>718</v>
      </c>
      <c r="G37" s="20">
        <v>0.13</v>
      </c>
      <c r="H37" s="5">
        <f>F37+93</f>
        <v>811</v>
      </c>
      <c r="I37" s="32"/>
      <c r="J37" s="77"/>
    </row>
    <row r="38" spans="3:10" ht="15" customHeight="1">
      <c r="C38" s="68" t="s">
        <v>29</v>
      </c>
      <c r="D38" s="2" t="s">
        <v>32</v>
      </c>
      <c r="E38" s="15">
        <v>1</v>
      </c>
      <c r="F38" s="30">
        <v>145</v>
      </c>
      <c r="G38" s="20">
        <v>0.13</v>
      </c>
      <c r="H38" s="5">
        <f>F38+19</f>
        <v>164</v>
      </c>
      <c r="I38" s="32"/>
      <c r="J38" s="77"/>
    </row>
    <row r="39" spans="3:10" ht="15" customHeight="1">
      <c r="C39" s="68" t="s">
        <v>29</v>
      </c>
      <c r="D39" s="2" t="s">
        <v>33</v>
      </c>
      <c r="E39" s="15">
        <v>2</v>
      </c>
      <c r="F39" s="30">
        <v>99</v>
      </c>
      <c r="G39" s="20">
        <v>0.13</v>
      </c>
      <c r="H39" s="5">
        <f>112+112</f>
        <v>224</v>
      </c>
      <c r="I39" s="32"/>
      <c r="J39" s="77"/>
    </row>
    <row r="40" spans="3:10" ht="15" customHeight="1" thickBot="1">
      <c r="C40" s="69" t="s">
        <v>29</v>
      </c>
      <c r="D40" s="70" t="s">
        <v>56</v>
      </c>
      <c r="E40" s="71">
        <v>1</v>
      </c>
      <c r="F40" s="72">
        <v>96</v>
      </c>
      <c r="G40" s="73">
        <v>0.13</v>
      </c>
      <c r="H40" s="74">
        <f>F40+12</f>
        <v>108</v>
      </c>
      <c r="I40" s="75"/>
      <c r="J40" s="78"/>
    </row>
    <row r="41" spans="3:10" ht="15" customHeight="1">
      <c r="C41" s="61" t="s">
        <v>38</v>
      </c>
      <c r="D41" s="62" t="s">
        <v>39</v>
      </c>
      <c r="E41" s="63">
        <v>2</v>
      </c>
      <c r="F41" s="64">
        <v>132</v>
      </c>
      <c r="G41" s="65">
        <v>0.13</v>
      </c>
      <c r="H41" s="66">
        <f>149+149</f>
        <v>298</v>
      </c>
      <c r="I41" s="67"/>
      <c r="J41" s="76">
        <f>H41+H42</f>
        <v>768</v>
      </c>
    </row>
    <row r="42" spans="3:10" ht="15" customHeight="1" thickBot="1">
      <c r="C42" s="69" t="s">
        <v>38</v>
      </c>
      <c r="D42" s="70" t="s">
        <v>40</v>
      </c>
      <c r="E42" s="71">
        <v>1</v>
      </c>
      <c r="F42" s="72">
        <v>407</v>
      </c>
      <c r="G42" s="73">
        <v>0.13</v>
      </c>
      <c r="H42" s="74">
        <f>F42+52+11</f>
        <v>470</v>
      </c>
      <c r="I42" s="75">
        <v>11</v>
      </c>
      <c r="J42" s="78"/>
    </row>
    <row r="43" spans="3:10" ht="15" customHeight="1">
      <c r="C43" s="61" t="s">
        <v>41</v>
      </c>
      <c r="D43" s="62" t="s">
        <v>42</v>
      </c>
      <c r="E43" s="63">
        <v>1</v>
      </c>
      <c r="F43" s="64">
        <v>315</v>
      </c>
      <c r="G43" s="65">
        <v>0.13</v>
      </c>
      <c r="H43" s="66">
        <f>F43+45</f>
        <v>360</v>
      </c>
      <c r="I43" s="67">
        <v>4</v>
      </c>
      <c r="J43" s="76">
        <f>H43+H44+H45+H46</f>
        <v>820</v>
      </c>
    </row>
    <row r="44" spans="3:10" ht="15" customHeight="1">
      <c r="C44" s="68" t="s">
        <v>41</v>
      </c>
      <c r="D44" s="2" t="s">
        <v>43</v>
      </c>
      <c r="E44" s="15">
        <v>1</v>
      </c>
      <c r="F44" s="30">
        <v>147.2</v>
      </c>
      <c r="G44" s="20">
        <v>0.13</v>
      </c>
      <c r="H44" s="5">
        <v>166</v>
      </c>
      <c r="I44" s="32"/>
      <c r="J44" s="77"/>
    </row>
    <row r="45" spans="3:10" ht="15" customHeight="1">
      <c r="C45" s="68" t="s">
        <v>41</v>
      </c>
      <c r="D45" s="2" t="s">
        <v>44</v>
      </c>
      <c r="E45" s="15">
        <v>1</v>
      </c>
      <c r="F45" s="30">
        <v>143</v>
      </c>
      <c r="G45" s="20">
        <v>0.13</v>
      </c>
      <c r="H45" s="5">
        <f>F45+19+6</f>
        <v>168</v>
      </c>
      <c r="I45" s="32">
        <v>6</v>
      </c>
      <c r="J45" s="77"/>
    </row>
    <row r="46" spans="3:10" ht="15" customHeight="1" thickBot="1">
      <c r="C46" s="69" t="s">
        <v>41</v>
      </c>
      <c r="D46" s="70" t="s">
        <v>54</v>
      </c>
      <c r="E46" s="71">
        <v>3</v>
      </c>
      <c r="F46" s="72">
        <v>36.6</v>
      </c>
      <c r="G46" s="73">
        <v>0.13</v>
      </c>
      <c r="H46" s="74">
        <f>42*3</f>
        <v>126</v>
      </c>
      <c r="I46" s="75"/>
      <c r="J46" s="78"/>
    </row>
    <row r="47" spans="3:10" ht="15" customHeight="1">
      <c r="C47" s="79" t="s">
        <v>57</v>
      </c>
      <c r="D47" s="62" t="s">
        <v>58</v>
      </c>
      <c r="E47" s="63">
        <v>18</v>
      </c>
      <c r="F47" s="64">
        <v>65</v>
      </c>
      <c r="G47" s="65">
        <v>0.13</v>
      </c>
      <c r="H47" s="66">
        <f>73*18+186</f>
        <v>1500</v>
      </c>
      <c r="I47" s="67">
        <v>186</v>
      </c>
      <c r="J47" s="76">
        <f>H47+H48+H49+H50</f>
        <v>1865</v>
      </c>
    </row>
    <row r="48" spans="3:10" ht="15" customHeight="1">
      <c r="C48" s="80" t="s">
        <v>57</v>
      </c>
      <c r="D48" s="2" t="s">
        <v>80</v>
      </c>
      <c r="E48" s="15">
        <v>1</v>
      </c>
      <c r="F48" s="30">
        <v>111</v>
      </c>
      <c r="G48" s="20">
        <v>1.13</v>
      </c>
      <c r="H48" s="5">
        <v>125</v>
      </c>
      <c r="I48" s="32"/>
      <c r="J48" s="77"/>
    </row>
    <row r="49" spans="3:10" ht="15" customHeight="1">
      <c r="C49" s="80" t="s">
        <v>57</v>
      </c>
      <c r="D49" s="2" t="s">
        <v>81</v>
      </c>
      <c r="E49" s="15">
        <v>1</v>
      </c>
      <c r="F49" s="30">
        <v>179</v>
      </c>
      <c r="G49" s="20">
        <v>1.13</v>
      </c>
      <c r="H49" s="5">
        <v>203</v>
      </c>
      <c r="I49" s="32">
        <v>1</v>
      </c>
      <c r="J49" s="77"/>
    </row>
    <row r="50" spans="3:10" ht="15" customHeight="1" thickBot="1">
      <c r="C50" s="81" t="s">
        <v>57</v>
      </c>
      <c r="D50" s="70" t="s">
        <v>82</v>
      </c>
      <c r="E50" s="71">
        <v>1</v>
      </c>
      <c r="F50" s="72">
        <v>33</v>
      </c>
      <c r="G50" s="73">
        <v>1.13</v>
      </c>
      <c r="H50" s="74">
        <v>37</v>
      </c>
      <c r="I50" s="75"/>
      <c r="J50" s="78"/>
    </row>
    <row r="51" spans="3:10" ht="15" customHeight="1">
      <c r="C51" s="79" t="s">
        <v>62</v>
      </c>
      <c r="D51" s="62" t="s">
        <v>63</v>
      </c>
      <c r="E51" s="63">
        <v>2</v>
      </c>
      <c r="F51" s="64">
        <v>164</v>
      </c>
      <c r="G51" s="65">
        <v>0.13</v>
      </c>
      <c r="H51" s="66">
        <f>185+185</f>
        <v>370</v>
      </c>
      <c r="I51" s="67"/>
      <c r="J51" s="76">
        <f>H51+H52+H53</f>
        <v>1204</v>
      </c>
    </row>
    <row r="52" spans="3:10" ht="15" customHeight="1">
      <c r="C52" s="80" t="s">
        <v>62</v>
      </c>
      <c r="D52" s="2" t="s">
        <v>64</v>
      </c>
      <c r="E52" s="15">
        <v>1</v>
      </c>
      <c r="F52" s="30">
        <v>524</v>
      </c>
      <c r="G52" s="20">
        <v>1.13</v>
      </c>
      <c r="H52" s="5">
        <v>592</v>
      </c>
      <c r="I52" s="54"/>
      <c r="J52" s="77"/>
    </row>
    <row r="53" spans="3:10" ht="15" customHeight="1" thickBot="1">
      <c r="C53" s="81" t="s">
        <v>62</v>
      </c>
      <c r="D53" s="70" t="s">
        <v>65</v>
      </c>
      <c r="E53" s="71">
        <v>2</v>
      </c>
      <c r="F53" s="72">
        <v>107</v>
      </c>
      <c r="G53" s="73">
        <v>1.13</v>
      </c>
      <c r="H53" s="74">
        <f>121+121</f>
        <v>242</v>
      </c>
      <c r="I53" s="75"/>
      <c r="J53" s="78"/>
    </row>
    <row r="54" spans="3:10" ht="15" customHeight="1">
      <c r="C54" s="79" t="s">
        <v>66</v>
      </c>
      <c r="D54" s="62" t="s">
        <v>67</v>
      </c>
      <c r="E54" s="63">
        <v>1</v>
      </c>
      <c r="F54" s="64">
        <v>335</v>
      </c>
      <c r="G54" s="65">
        <v>1.13</v>
      </c>
      <c r="H54" s="66">
        <v>379</v>
      </c>
      <c r="I54" s="67"/>
      <c r="J54" s="76">
        <f>H54+H55+H56+H57+H58+H59+H60+H61+H62+H63</f>
        <v>2389</v>
      </c>
    </row>
    <row r="55" spans="3:10" ht="15" customHeight="1">
      <c r="C55" s="80" t="s">
        <v>66</v>
      </c>
      <c r="D55" s="2" t="s">
        <v>68</v>
      </c>
      <c r="E55" s="15">
        <v>1</v>
      </c>
      <c r="F55" s="30">
        <v>154</v>
      </c>
      <c r="G55" s="20">
        <v>1.13</v>
      </c>
      <c r="H55" s="5">
        <f>174+8</f>
        <v>182</v>
      </c>
      <c r="I55" s="32">
        <v>8</v>
      </c>
      <c r="J55" s="77"/>
    </row>
    <row r="56" spans="3:10" ht="15" customHeight="1">
      <c r="C56" s="80" t="s">
        <v>66</v>
      </c>
      <c r="D56" s="2" t="s">
        <v>69</v>
      </c>
      <c r="E56" s="15">
        <v>10</v>
      </c>
      <c r="F56" s="30">
        <v>9.4</v>
      </c>
      <c r="G56" s="20">
        <v>1.13</v>
      </c>
      <c r="H56" s="5">
        <v>123</v>
      </c>
      <c r="I56" s="32">
        <v>13</v>
      </c>
      <c r="J56" s="77"/>
    </row>
    <row r="57" spans="3:10" ht="15" customHeight="1">
      <c r="C57" s="80" t="s">
        <v>66</v>
      </c>
      <c r="D57" s="2" t="s">
        <v>70</v>
      </c>
      <c r="E57" s="15">
        <v>2</v>
      </c>
      <c r="F57" s="30">
        <v>33.4</v>
      </c>
      <c r="G57" s="20">
        <v>1.13</v>
      </c>
      <c r="H57" s="5">
        <f>38+38</f>
        <v>76</v>
      </c>
      <c r="I57" s="32"/>
      <c r="J57" s="77"/>
    </row>
    <row r="58" spans="3:10" ht="15" customHeight="1">
      <c r="C58" s="80" t="s">
        <v>66</v>
      </c>
      <c r="D58" s="2" t="s">
        <v>71</v>
      </c>
      <c r="E58" s="15">
        <v>2</v>
      </c>
      <c r="F58" s="30">
        <v>49</v>
      </c>
      <c r="G58" s="20">
        <v>1.13</v>
      </c>
      <c r="H58" s="5">
        <f>55+55</f>
        <v>110</v>
      </c>
      <c r="I58" s="32"/>
      <c r="J58" s="77"/>
    </row>
    <row r="59" spans="3:10" ht="15" customHeight="1">
      <c r="C59" s="80" t="s">
        <v>66</v>
      </c>
      <c r="D59" s="2" t="s">
        <v>74</v>
      </c>
      <c r="E59" s="15">
        <v>1</v>
      </c>
      <c r="F59" s="30">
        <v>881</v>
      </c>
      <c r="G59" s="20">
        <v>1.13</v>
      </c>
      <c r="H59" s="5">
        <v>996</v>
      </c>
      <c r="I59" s="32"/>
      <c r="J59" s="77"/>
    </row>
    <row r="60" spans="3:10" ht="15" customHeight="1">
      <c r="C60" s="80" t="s">
        <v>66</v>
      </c>
      <c r="D60" s="2" t="s">
        <v>75</v>
      </c>
      <c r="E60" s="15">
        <v>1</v>
      </c>
      <c r="F60" s="30">
        <v>129</v>
      </c>
      <c r="G60" s="20">
        <v>1.13</v>
      </c>
      <c r="H60" s="5">
        <v>146</v>
      </c>
      <c r="I60" s="32"/>
      <c r="J60" s="77"/>
    </row>
    <row r="61" spans="3:10" ht="15" customHeight="1">
      <c r="C61" s="80" t="s">
        <v>66</v>
      </c>
      <c r="D61" s="2" t="s">
        <v>76</v>
      </c>
      <c r="E61" s="15">
        <v>1</v>
      </c>
      <c r="F61" s="30">
        <v>129</v>
      </c>
      <c r="G61" s="20">
        <v>1.13</v>
      </c>
      <c r="H61" s="5">
        <v>146</v>
      </c>
      <c r="I61" s="32"/>
      <c r="J61" s="77"/>
    </row>
    <row r="62" spans="3:10" ht="15" customHeight="1">
      <c r="C62" s="80" t="s">
        <v>66</v>
      </c>
      <c r="D62" s="2" t="s">
        <v>77</v>
      </c>
      <c r="E62" s="15">
        <v>1</v>
      </c>
      <c r="F62" s="30">
        <v>75</v>
      </c>
      <c r="G62" s="20">
        <v>1.13</v>
      </c>
      <c r="H62" s="5">
        <v>85</v>
      </c>
      <c r="I62" s="32"/>
      <c r="J62" s="77"/>
    </row>
    <row r="63" spans="3:10" ht="15" customHeight="1" thickBot="1">
      <c r="C63" s="81" t="s">
        <v>66</v>
      </c>
      <c r="D63" s="70" t="s">
        <v>78</v>
      </c>
      <c r="E63" s="71">
        <v>1</v>
      </c>
      <c r="F63" s="72">
        <v>129</v>
      </c>
      <c r="G63" s="73">
        <v>1.13</v>
      </c>
      <c r="H63" s="74">
        <v>146</v>
      </c>
      <c r="I63" s="75"/>
      <c r="J63" s="78"/>
    </row>
    <row r="64" spans="3:10" ht="15" customHeight="1" thickBot="1">
      <c r="C64" s="82" t="s">
        <v>72</v>
      </c>
      <c r="D64" s="83" t="s">
        <v>73</v>
      </c>
      <c r="E64" s="84">
        <v>1</v>
      </c>
      <c r="F64" s="85">
        <v>463.25</v>
      </c>
      <c r="G64" s="86">
        <v>1.13</v>
      </c>
      <c r="H64" s="87">
        <v>523</v>
      </c>
      <c r="I64" s="88"/>
      <c r="J64" s="89">
        <v>523</v>
      </c>
    </row>
    <row r="65" spans="3:10" ht="15" customHeight="1" thickBot="1">
      <c r="C65" s="82" t="s">
        <v>83</v>
      </c>
      <c r="D65" s="83" t="s">
        <v>84</v>
      </c>
      <c r="E65" s="84">
        <v>1</v>
      </c>
      <c r="F65" s="85">
        <v>259</v>
      </c>
      <c r="G65" s="86">
        <v>0.1</v>
      </c>
      <c r="H65" s="87">
        <v>280</v>
      </c>
      <c r="I65" s="88">
        <v>6</v>
      </c>
      <c r="J65" s="89">
        <v>280</v>
      </c>
    </row>
    <row r="66" spans="3:10" ht="15" customHeight="1">
      <c r="C66" s="57"/>
      <c r="D66" s="45"/>
      <c r="E66" s="40"/>
      <c r="F66" s="41"/>
      <c r="G66" s="42"/>
      <c r="H66" s="43"/>
      <c r="I66" s="44"/>
      <c r="J66" s="60"/>
    </row>
    <row r="67" spans="3:10" ht="15" customHeight="1">
      <c r="C67" s="28"/>
      <c r="D67" s="2"/>
      <c r="E67" s="15"/>
      <c r="F67" s="30"/>
      <c r="G67" s="20"/>
      <c r="H67" s="5"/>
      <c r="I67" s="32"/>
      <c r="J67" s="59"/>
    </row>
    <row r="68" spans="3:10" ht="15" customHeight="1">
      <c r="C68" s="28"/>
      <c r="D68" s="2"/>
      <c r="E68" s="15"/>
      <c r="F68" s="30"/>
      <c r="G68" s="20"/>
      <c r="H68" s="5"/>
      <c r="I68" s="32"/>
      <c r="J68" s="59"/>
    </row>
    <row r="69" spans="3:10" ht="15" customHeight="1">
      <c r="C69" s="28"/>
      <c r="D69" s="2"/>
      <c r="E69" s="15"/>
      <c r="F69" s="30"/>
      <c r="G69" s="20"/>
      <c r="H69" s="5"/>
      <c r="I69" s="32"/>
      <c r="J69" s="59"/>
    </row>
    <row r="70" spans="3:10" ht="15" customHeight="1">
      <c r="C70" s="28"/>
      <c r="D70" s="2"/>
      <c r="E70" s="15"/>
      <c r="F70" s="30"/>
      <c r="G70" s="20"/>
      <c r="H70" s="5"/>
      <c r="I70" s="32"/>
      <c r="J70" s="59"/>
    </row>
    <row r="71" spans="3:10" ht="15" customHeight="1">
      <c r="C71" s="28"/>
      <c r="D71" s="2"/>
      <c r="E71" s="15"/>
      <c r="F71" s="30"/>
      <c r="G71" s="20"/>
      <c r="H71" s="5"/>
      <c r="I71" s="32"/>
      <c r="J71" s="59"/>
    </row>
    <row r="72" spans="3:10" ht="15" customHeight="1">
      <c r="C72" s="28"/>
      <c r="D72" s="2"/>
      <c r="E72" s="15"/>
      <c r="F72" s="30"/>
      <c r="G72" s="20"/>
      <c r="H72" s="5"/>
      <c r="I72" s="32"/>
      <c r="J72" s="59"/>
    </row>
    <row r="73" spans="3:10" ht="15" customHeight="1">
      <c r="C73" s="28"/>
      <c r="D73" s="2"/>
      <c r="E73" s="15"/>
      <c r="F73" s="30"/>
      <c r="G73" s="20"/>
      <c r="H73" s="5"/>
      <c r="I73" s="32"/>
      <c r="J73" s="59"/>
    </row>
    <row r="74" spans="3:10" ht="15" customHeight="1">
      <c r="C74" s="28"/>
      <c r="D74" s="2"/>
      <c r="E74" s="15"/>
      <c r="F74" s="30"/>
      <c r="G74" s="20"/>
      <c r="H74" s="5"/>
      <c r="I74" s="32"/>
      <c r="J74" s="59"/>
    </row>
    <row r="75" spans="3:10" ht="15" customHeight="1">
      <c r="C75" s="28"/>
      <c r="D75" s="2"/>
      <c r="E75" s="15"/>
      <c r="F75" s="30"/>
      <c r="G75" s="20"/>
      <c r="H75" s="5"/>
      <c r="I75" s="32"/>
      <c r="J75" s="59"/>
    </row>
    <row r="76" spans="3:10" ht="15" customHeight="1">
      <c r="C76" s="28"/>
      <c r="D76" s="2"/>
      <c r="E76" s="15"/>
      <c r="F76" s="30"/>
      <c r="G76" s="20"/>
      <c r="H76" s="5"/>
      <c r="I76" s="32"/>
      <c r="J76" s="59"/>
    </row>
    <row r="77" spans="3:10" ht="15" customHeight="1">
      <c r="C77" s="28"/>
      <c r="D77" s="2"/>
      <c r="E77" s="15"/>
      <c r="F77" s="30"/>
      <c r="G77" s="20"/>
      <c r="H77" s="5"/>
      <c r="I77" s="32"/>
      <c r="J77" s="59"/>
    </row>
    <row r="78" spans="3:10" ht="15" customHeight="1">
      <c r="C78" s="28"/>
      <c r="D78" s="2"/>
      <c r="E78" s="15"/>
      <c r="F78" s="30"/>
      <c r="G78" s="20"/>
      <c r="H78" s="5"/>
      <c r="I78" s="32"/>
      <c r="J78" s="59"/>
    </row>
    <row r="79" spans="3:10" ht="15" customHeight="1">
      <c r="C79" s="28"/>
      <c r="D79" s="2"/>
      <c r="E79" s="15"/>
      <c r="F79" s="30"/>
      <c r="G79" s="20"/>
      <c r="H79" s="5"/>
      <c r="I79" s="32"/>
      <c r="J79" s="59"/>
    </row>
    <row r="80" spans="3:10" ht="15" customHeight="1">
      <c r="C80" s="28"/>
      <c r="D80" s="1"/>
      <c r="E80" s="15"/>
      <c r="F80" s="30"/>
      <c r="G80" s="20"/>
      <c r="H80" s="5"/>
      <c r="I80" s="32"/>
      <c r="J80" s="59"/>
    </row>
    <row r="81" spans="3:10" ht="15" customHeight="1">
      <c r="C81" s="28"/>
      <c r="D81" s="2"/>
      <c r="E81" s="15"/>
      <c r="F81" s="30"/>
      <c r="G81" s="20"/>
      <c r="H81" s="5"/>
      <c r="I81" s="32"/>
      <c r="J81" s="59"/>
    </row>
    <row r="82" spans="3:10" ht="15" customHeight="1">
      <c r="C82" s="28"/>
      <c r="D82" s="1"/>
      <c r="E82" s="15"/>
      <c r="F82" s="30"/>
      <c r="G82" s="20"/>
      <c r="H82" s="5"/>
      <c r="I82" s="32"/>
      <c r="J82" s="59"/>
    </row>
    <row r="83" spans="3:10" ht="15" customHeight="1">
      <c r="C83" s="28"/>
      <c r="D83" s="1"/>
      <c r="E83" s="15"/>
      <c r="F83" s="30"/>
      <c r="G83" s="20"/>
      <c r="H83" s="5"/>
      <c r="I83" s="32"/>
      <c r="J83" s="59"/>
    </row>
    <row r="84" spans="3:10" ht="15" customHeight="1">
      <c r="C84" s="28"/>
      <c r="D84" s="1"/>
      <c r="E84" s="15"/>
      <c r="F84" s="30"/>
      <c r="G84" s="20"/>
      <c r="H84" s="5"/>
      <c r="I84" s="32"/>
      <c r="J84" s="59"/>
    </row>
    <row r="85" spans="3:10" ht="15" customHeight="1">
      <c r="C85" s="28"/>
      <c r="D85" s="1"/>
      <c r="E85" s="15"/>
      <c r="F85" s="30"/>
      <c r="G85" s="20"/>
      <c r="H85" s="5"/>
      <c r="I85" s="32"/>
      <c r="J85" s="59"/>
    </row>
    <row r="86" spans="3:10" ht="15" customHeight="1">
      <c r="C86" s="28"/>
      <c r="D86" s="1"/>
      <c r="E86" s="15"/>
      <c r="F86" s="30"/>
      <c r="G86" s="20"/>
      <c r="H86" s="5"/>
      <c r="I86" s="32"/>
      <c r="J86" s="59"/>
    </row>
    <row r="87" spans="3:10" ht="15" customHeight="1">
      <c r="C87" s="28"/>
      <c r="D87" s="1"/>
      <c r="E87" s="15"/>
      <c r="F87" s="30"/>
      <c r="G87" s="20"/>
      <c r="H87" s="5"/>
      <c r="I87" s="32"/>
      <c r="J87" s="59"/>
    </row>
    <row r="88" spans="3:10" ht="15" customHeight="1">
      <c r="C88" s="28"/>
      <c r="D88" s="1"/>
      <c r="E88" s="15"/>
      <c r="F88" s="30"/>
      <c r="G88" s="20"/>
      <c r="H88" s="5"/>
      <c r="I88" s="54"/>
      <c r="J88" s="59"/>
    </row>
    <row r="89" spans="3:10" ht="15" customHeight="1">
      <c r="C89" s="28"/>
      <c r="D89" s="1"/>
      <c r="E89" s="15"/>
      <c r="F89" s="30"/>
      <c r="G89" s="20"/>
      <c r="H89" s="5"/>
      <c r="I89" s="54"/>
      <c r="J89" s="59"/>
    </row>
    <row r="90" spans="3:10" ht="15" customHeight="1">
      <c r="C90" s="28"/>
      <c r="D90" s="1"/>
      <c r="E90" s="15"/>
      <c r="F90" s="30"/>
      <c r="G90" s="20"/>
      <c r="H90" s="5"/>
      <c r="I90" s="54"/>
      <c r="J90" s="59"/>
    </row>
    <row r="91" spans="3:10" ht="15" customHeight="1">
      <c r="C91" s="28"/>
      <c r="D91" s="1"/>
      <c r="E91" s="15"/>
      <c r="F91" s="30"/>
      <c r="G91" s="20"/>
      <c r="H91" s="5"/>
      <c r="I91" s="32"/>
      <c r="J91" s="59"/>
    </row>
    <row r="92" spans="3:10" ht="15" customHeight="1">
      <c r="C92" s="28"/>
      <c r="D92" s="2"/>
      <c r="E92" s="15"/>
      <c r="F92" s="30"/>
      <c r="G92" s="20"/>
      <c r="H92" s="5"/>
      <c r="I92" s="32"/>
      <c r="J92" s="59"/>
    </row>
    <row r="93" spans="3:10" ht="15" customHeight="1">
      <c r="C93" s="28"/>
      <c r="D93" s="1"/>
      <c r="E93" s="15"/>
      <c r="F93" s="30"/>
      <c r="G93" s="20"/>
      <c r="H93" s="5"/>
      <c r="I93" s="32"/>
      <c r="J93" s="59"/>
    </row>
    <row r="94" spans="3:10" ht="15" customHeight="1">
      <c r="C94" s="28"/>
      <c r="D94" s="2"/>
      <c r="E94" s="15"/>
      <c r="F94" s="30"/>
      <c r="G94" s="20"/>
      <c r="H94" s="5"/>
      <c r="I94" s="32"/>
      <c r="J94" s="46"/>
    </row>
    <row r="95" spans="3:10" ht="15" customHeight="1">
      <c r="C95" s="28"/>
      <c r="D95" s="2"/>
      <c r="E95" s="15"/>
      <c r="F95" s="30"/>
      <c r="G95" s="20"/>
      <c r="H95" s="5"/>
      <c r="I95" s="32"/>
      <c r="J95" s="59"/>
    </row>
    <row r="96" spans="3:10" ht="15" customHeight="1">
      <c r="C96" s="28"/>
      <c r="D96" s="2"/>
      <c r="E96" s="15"/>
      <c r="F96" s="30"/>
      <c r="G96" s="20"/>
      <c r="H96" s="5"/>
      <c r="I96" s="32"/>
      <c r="J96" s="59"/>
    </row>
    <row r="97" spans="3:10" ht="15" customHeight="1">
      <c r="C97" s="28"/>
      <c r="D97" s="2"/>
      <c r="E97" s="15"/>
      <c r="F97" s="30"/>
      <c r="G97" s="20"/>
      <c r="H97" s="5"/>
      <c r="I97" s="32"/>
      <c r="J97" s="59"/>
    </row>
    <row r="98" spans="3:10" ht="15" customHeight="1">
      <c r="C98" s="28"/>
      <c r="D98" s="2"/>
      <c r="E98" s="15"/>
      <c r="F98" s="30"/>
      <c r="G98" s="20"/>
      <c r="H98" s="5"/>
      <c r="I98" s="32"/>
      <c r="J98" s="59"/>
    </row>
    <row r="99" spans="3:10" ht="15" customHeight="1">
      <c r="C99" s="28"/>
      <c r="D99" s="2"/>
      <c r="E99" s="15"/>
      <c r="F99" s="30"/>
      <c r="G99" s="20"/>
      <c r="H99" s="5"/>
      <c r="I99" s="32"/>
      <c r="J99" s="59"/>
    </row>
    <row r="100" spans="3:10" ht="15" customHeight="1">
      <c r="C100" s="28"/>
      <c r="D100" s="2"/>
      <c r="E100" s="15"/>
      <c r="F100" s="30"/>
      <c r="G100" s="20"/>
      <c r="H100" s="5"/>
      <c r="I100" s="54"/>
      <c r="J100" s="59"/>
    </row>
    <row r="101" spans="3:10" ht="15" customHeight="1">
      <c r="C101" s="28"/>
      <c r="D101" s="2"/>
      <c r="E101" s="15"/>
      <c r="F101" s="30"/>
      <c r="G101" s="20"/>
      <c r="H101" s="5"/>
      <c r="I101" s="54"/>
      <c r="J101" s="59"/>
    </row>
    <row r="102" spans="3:10" ht="15" customHeight="1">
      <c r="C102" s="28"/>
      <c r="D102" s="2"/>
      <c r="E102" s="15"/>
      <c r="F102" s="30"/>
      <c r="G102" s="20"/>
      <c r="H102" s="5"/>
      <c r="I102" s="32"/>
      <c r="J102" s="59"/>
    </row>
    <row r="103" spans="3:10" ht="15" customHeight="1">
      <c r="C103" s="28"/>
      <c r="D103" s="1"/>
      <c r="E103" s="15"/>
      <c r="F103" s="30"/>
      <c r="G103" s="20"/>
      <c r="H103" s="5"/>
      <c r="I103" s="32"/>
      <c r="J103" s="59"/>
    </row>
    <row r="104" spans="3:10" ht="15" customHeight="1">
      <c r="C104" s="28"/>
      <c r="D104" s="2"/>
      <c r="E104" s="15"/>
      <c r="F104" s="30"/>
      <c r="G104" s="20"/>
      <c r="H104" s="5"/>
      <c r="I104" s="32"/>
      <c r="J104" s="59"/>
    </row>
    <row r="105" spans="3:10" ht="15" customHeight="1">
      <c r="C105" s="28"/>
      <c r="D105" s="2"/>
      <c r="E105" s="15"/>
      <c r="F105" s="30"/>
      <c r="G105" s="20"/>
      <c r="H105" s="5"/>
      <c r="I105" s="32"/>
      <c r="J105" s="59"/>
    </row>
    <row r="106" spans="3:10" ht="15" customHeight="1">
      <c r="C106" s="28"/>
      <c r="D106" s="2"/>
      <c r="E106" s="15"/>
      <c r="F106" s="30"/>
      <c r="G106" s="20"/>
      <c r="H106" s="5"/>
      <c r="I106" s="32"/>
      <c r="J106" s="59"/>
    </row>
    <row r="107" spans="3:10" ht="15" customHeight="1">
      <c r="C107" s="28"/>
      <c r="D107" s="2"/>
      <c r="E107" s="15"/>
      <c r="F107" s="30"/>
      <c r="G107" s="20"/>
      <c r="H107" s="5"/>
      <c r="I107" s="32"/>
      <c r="J107" s="59"/>
    </row>
    <row r="108" spans="3:10" ht="15" customHeight="1">
      <c r="C108" s="28"/>
      <c r="D108" s="2"/>
      <c r="E108" s="15"/>
      <c r="F108" s="30"/>
      <c r="G108" s="20"/>
      <c r="H108" s="5"/>
      <c r="I108" s="32"/>
      <c r="J108" s="46"/>
    </row>
    <row r="109" spans="1:10" ht="15" customHeight="1">
      <c r="A109" t="s">
        <v>6</v>
      </c>
      <c r="C109" s="49"/>
      <c r="D109" s="1"/>
      <c r="E109" s="15"/>
      <c r="F109" s="30"/>
      <c r="G109" s="20"/>
      <c r="H109" s="5"/>
      <c r="I109" s="32"/>
      <c r="J109" s="59"/>
    </row>
    <row r="110" spans="1:10" ht="15" customHeight="1">
      <c r="A110" t="s">
        <v>6</v>
      </c>
      <c r="C110" s="49"/>
      <c r="D110" s="1"/>
      <c r="E110" s="15"/>
      <c r="F110" s="30"/>
      <c r="G110" s="20"/>
      <c r="H110" s="5"/>
      <c r="I110" s="32"/>
      <c r="J110" s="59"/>
    </row>
    <row r="111" spans="3:10" ht="15" customHeight="1">
      <c r="C111" s="49"/>
      <c r="D111" s="1"/>
      <c r="E111" s="15"/>
      <c r="F111" s="30"/>
      <c r="G111" s="20"/>
      <c r="H111" s="5"/>
      <c r="I111" s="32"/>
      <c r="J111" s="59"/>
    </row>
    <row r="112" spans="1:10" ht="15" customHeight="1">
      <c r="A112" t="s">
        <v>6</v>
      </c>
      <c r="C112" s="49"/>
      <c r="D112" s="1"/>
      <c r="E112" s="15"/>
      <c r="F112" s="30"/>
      <c r="G112" s="20"/>
      <c r="H112" s="5"/>
      <c r="I112" s="32"/>
      <c r="J112" s="59"/>
    </row>
    <row r="113" spans="3:10" ht="15" customHeight="1">
      <c r="C113" s="49"/>
      <c r="D113" s="1"/>
      <c r="E113" s="15"/>
      <c r="F113" s="30"/>
      <c r="G113" s="20"/>
      <c r="H113" s="5"/>
      <c r="I113" s="32"/>
      <c r="J113" s="59"/>
    </row>
    <row r="114" spans="3:10" ht="15" customHeight="1">
      <c r="C114" s="49"/>
      <c r="D114" s="2"/>
      <c r="E114" s="15"/>
      <c r="F114" s="30"/>
      <c r="G114" s="20"/>
      <c r="H114" s="5"/>
      <c r="I114" s="32"/>
      <c r="J114" s="59"/>
    </row>
    <row r="115" spans="3:10" ht="15" customHeight="1">
      <c r="C115" s="49"/>
      <c r="D115" s="1"/>
      <c r="E115" s="15"/>
      <c r="F115" s="30"/>
      <c r="G115" s="20"/>
      <c r="H115" s="5"/>
      <c r="I115" s="32"/>
      <c r="J115" s="59"/>
    </row>
    <row r="116" spans="3:10" ht="15" customHeight="1">
      <c r="C116" s="49"/>
      <c r="D116" s="1"/>
      <c r="E116" s="15"/>
      <c r="F116" s="30"/>
      <c r="G116" s="20"/>
      <c r="H116" s="5"/>
      <c r="I116" s="32"/>
      <c r="J116" s="59"/>
    </row>
    <row r="117" spans="3:10" ht="15" customHeight="1">
      <c r="C117" s="49"/>
      <c r="D117" s="2"/>
      <c r="E117" s="15"/>
      <c r="F117" s="30"/>
      <c r="G117" s="20"/>
      <c r="H117" s="5"/>
      <c r="I117" s="32"/>
      <c r="J117" s="59"/>
    </row>
    <row r="118" spans="3:10" ht="15" customHeight="1">
      <c r="C118" s="49"/>
      <c r="D118" s="2"/>
      <c r="E118" s="15"/>
      <c r="F118" s="30"/>
      <c r="G118" s="20"/>
      <c r="H118" s="5"/>
      <c r="I118" s="32"/>
      <c r="J118" s="59"/>
    </row>
    <row r="119" spans="3:10" ht="15" customHeight="1">
      <c r="C119" s="49"/>
      <c r="D119" s="2"/>
      <c r="E119" s="15"/>
      <c r="F119" s="30"/>
      <c r="G119" s="20"/>
      <c r="H119" s="5"/>
      <c r="I119" s="32"/>
      <c r="J119" s="59"/>
    </row>
    <row r="120" spans="3:10" ht="15" customHeight="1">
      <c r="C120" s="49"/>
      <c r="D120" s="2"/>
      <c r="E120" s="15"/>
      <c r="F120" s="30"/>
      <c r="G120" s="20"/>
      <c r="H120" s="5"/>
      <c r="I120" s="32"/>
      <c r="J120" s="59"/>
    </row>
    <row r="121" spans="3:10" ht="15" customHeight="1">
      <c r="C121" s="49"/>
      <c r="D121" s="2"/>
      <c r="E121" s="15"/>
      <c r="F121" s="30"/>
      <c r="G121" s="20"/>
      <c r="H121" s="5"/>
      <c r="I121" s="32"/>
      <c r="J121" s="59"/>
    </row>
    <row r="122" spans="1:10" ht="15" customHeight="1">
      <c r="A122" t="s">
        <v>6</v>
      </c>
      <c r="C122" s="49"/>
      <c r="D122" s="1"/>
      <c r="E122" s="15"/>
      <c r="F122" s="30"/>
      <c r="G122" s="20"/>
      <c r="H122" s="5"/>
      <c r="I122" s="32"/>
      <c r="J122" s="59"/>
    </row>
    <row r="123" spans="1:10" ht="15" customHeight="1">
      <c r="A123" t="s">
        <v>6</v>
      </c>
      <c r="C123" s="49"/>
      <c r="D123" s="1"/>
      <c r="E123" s="15"/>
      <c r="F123" s="30"/>
      <c r="G123" s="20"/>
      <c r="H123" s="5"/>
      <c r="I123" s="32"/>
      <c r="J123" s="59"/>
    </row>
    <row r="124" spans="1:10" ht="15" customHeight="1">
      <c r="A124" t="s">
        <v>6</v>
      </c>
      <c r="C124" s="49"/>
      <c r="D124" s="1"/>
      <c r="E124" s="15"/>
      <c r="F124" s="30"/>
      <c r="G124" s="20"/>
      <c r="H124" s="5"/>
      <c r="I124" s="32"/>
      <c r="J124" s="59"/>
    </row>
    <row r="125" spans="3:10" ht="15" customHeight="1">
      <c r="C125" s="49"/>
      <c r="D125" s="1"/>
      <c r="E125" s="15"/>
      <c r="F125" s="30"/>
      <c r="G125" s="20"/>
      <c r="H125" s="5"/>
      <c r="I125" s="32"/>
      <c r="J125" s="59"/>
    </row>
    <row r="126" spans="3:10" ht="15" customHeight="1">
      <c r="C126" s="49"/>
      <c r="D126" s="1"/>
      <c r="E126" s="15"/>
      <c r="F126" s="30"/>
      <c r="G126" s="20"/>
      <c r="H126" s="5"/>
      <c r="I126" s="32"/>
      <c r="J126" s="59"/>
    </row>
    <row r="127" spans="1:10" ht="15" customHeight="1">
      <c r="A127" t="s">
        <v>6</v>
      </c>
      <c r="C127" s="49"/>
      <c r="D127" s="1"/>
      <c r="E127" s="15"/>
      <c r="F127" s="30"/>
      <c r="G127" s="20"/>
      <c r="H127" s="5"/>
      <c r="I127" s="32"/>
      <c r="J127" s="46"/>
    </row>
    <row r="128" spans="3:10" ht="15" customHeight="1">
      <c r="C128" s="49"/>
      <c r="D128" s="1"/>
      <c r="E128" s="15"/>
      <c r="F128" s="30"/>
      <c r="G128" s="20"/>
      <c r="H128" s="5"/>
      <c r="I128" s="32"/>
      <c r="J128" s="59"/>
    </row>
    <row r="129" spans="3:10" ht="15" customHeight="1">
      <c r="C129" s="49"/>
      <c r="D129" s="1"/>
      <c r="E129" s="15"/>
      <c r="F129" s="30"/>
      <c r="G129" s="20"/>
      <c r="H129" s="5"/>
      <c r="I129" s="32"/>
      <c r="J129" s="59"/>
    </row>
    <row r="130" spans="3:10" ht="15" customHeight="1">
      <c r="C130" s="49"/>
      <c r="D130" s="1"/>
      <c r="E130" s="15"/>
      <c r="F130" s="30"/>
      <c r="G130" s="20"/>
      <c r="H130" s="5"/>
      <c r="I130" s="32"/>
      <c r="J130" s="59"/>
    </row>
    <row r="131" spans="3:10" ht="15" customHeight="1">
      <c r="C131" s="49"/>
      <c r="D131" s="1"/>
      <c r="E131" s="15"/>
      <c r="F131" s="30"/>
      <c r="G131" s="20"/>
      <c r="H131" s="5"/>
      <c r="I131" s="32"/>
      <c r="J131" s="59"/>
    </row>
    <row r="132" spans="3:10" ht="15" customHeight="1">
      <c r="C132" s="49"/>
      <c r="D132" s="1"/>
      <c r="E132" s="15"/>
      <c r="F132" s="30"/>
      <c r="G132" s="20"/>
      <c r="H132" s="5"/>
      <c r="I132" s="32"/>
      <c r="J132" s="59"/>
    </row>
    <row r="133" spans="3:10" ht="15" customHeight="1">
      <c r="C133" s="49"/>
      <c r="D133" s="1"/>
      <c r="E133" s="15"/>
      <c r="F133" s="30"/>
      <c r="G133" s="20"/>
      <c r="H133" s="5"/>
      <c r="I133" s="32"/>
      <c r="J133" s="59"/>
    </row>
    <row r="134" spans="3:10" ht="15" customHeight="1">
      <c r="C134" s="49"/>
      <c r="D134" s="1"/>
      <c r="E134" s="15"/>
      <c r="F134" s="30"/>
      <c r="G134" s="20"/>
      <c r="H134" s="5"/>
      <c r="I134" s="32"/>
      <c r="J134" s="59"/>
    </row>
    <row r="135" spans="3:10" ht="15" customHeight="1">
      <c r="C135" s="49"/>
      <c r="D135" s="1"/>
      <c r="E135" s="15"/>
      <c r="F135" s="30"/>
      <c r="G135" s="20"/>
      <c r="H135" s="5"/>
      <c r="I135" s="32"/>
      <c r="J135" s="59"/>
    </row>
    <row r="136" spans="3:10" ht="15" customHeight="1">
      <c r="C136" s="49"/>
      <c r="D136" s="1"/>
      <c r="E136" s="15"/>
      <c r="F136" s="30"/>
      <c r="G136" s="20"/>
      <c r="H136" s="5"/>
      <c r="I136" s="32"/>
      <c r="J136" s="59"/>
    </row>
    <row r="137" spans="2:10" ht="15" customHeight="1">
      <c r="B137" t="s">
        <v>8</v>
      </c>
      <c r="C137" s="49"/>
      <c r="D137" s="1"/>
      <c r="E137" s="15"/>
      <c r="F137" s="30"/>
      <c r="G137" s="20"/>
      <c r="H137" s="5"/>
      <c r="I137" s="32"/>
      <c r="J137" s="59"/>
    </row>
    <row r="138" spans="2:10" ht="15" customHeight="1">
      <c r="B138" t="s">
        <v>8</v>
      </c>
      <c r="C138" s="49"/>
      <c r="D138" s="1"/>
      <c r="E138" s="15"/>
      <c r="F138" s="30"/>
      <c r="G138" s="20"/>
      <c r="H138" s="5"/>
      <c r="I138" s="32"/>
      <c r="J138" s="59"/>
    </row>
    <row r="139" spans="2:10" ht="15" customHeight="1">
      <c r="B139" t="s">
        <v>8</v>
      </c>
      <c r="C139" s="49"/>
      <c r="D139" s="1"/>
      <c r="E139" s="15"/>
      <c r="F139" s="30"/>
      <c r="G139" s="20"/>
      <c r="H139" s="5"/>
      <c r="I139" s="32"/>
      <c r="J139" s="59"/>
    </row>
    <row r="140" spans="2:10" ht="15" customHeight="1">
      <c r="B140" t="s">
        <v>8</v>
      </c>
      <c r="C140" s="49"/>
      <c r="D140" s="1"/>
      <c r="E140" s="15"/>
      <c r="F140" s="30"/>
      <c r="G140" s="20"/>
      <c r="H140" s="5"/>
      <c r="I140" s="32"/>
      <c r="J140" s="46"/>
    </row>
    <row r="141" spans="2:10" ht="15" customHeight="1">
      <c r="B141" t="s">
        <v>8</v>
      </c>
      <c r="C141" s="49"/>
      <c r="D141" s="1"/>
      <c r="E141" s="15"/>
      <c r="F141" s="30"/>
      <c r="G141" s="20"/>
      <c r="H141" s="5"/>
      <c r="I141" s="32"/>
      <c r="J141" s="46"/>
    </row>
    <row r="142" spans="1:10" ht="15" customHeight="1">
      <c r="A142" t="s">
        <v>6</v>
      </c>
      <c r="B142" t="s">
        <v>8</v>
      </c>
      <c r="C142" s="49"/>
      <c r="D142" s="2"/>
      <c r="E142" s="15"/>
      <c r="F142" s="30"/>
      <c r="G142" s="20"/>
      <c r="H142" s="5"/>
      <c r="I142" s="32"/>
      <c r="J142" s="55"/>
    </row>
    <row r="143" spans="1:10" s="4" customFormat="1" ht="15" customHeight="1">
      <c r="A143" t="s">
        <v>6</v>
      </c>
      <c r="B143" t="s">
        <v>8</v>
      </c>
      <c r="C143" s="49"/>
      <c r="D143" s="2"/>
      <c r="E143" s="15"/>
      <c r="F143" s="30"/>
      <c r="G143" s="20"/>
      <c r="H143" s="5"/>
      <c r="I143" s="32"/>
      <c r="J143" s="46"/>
    </row>
    <row r="144" spans="1:10" ht="15" customHeight="1">
      <c r="A144" t="s">
        <v>6</v>
      </c>
      <c r="B144" t="s">
        <v>8</v>
      </c>
      <c r="C144" s="49"/>
      <c r="D144" s="2"/>
      <c r="E144" s="15"/>
      <c r="F144" s="30"/>
      <c r="G144" s="20"/>
      <c r="H144" s="5"/>
      <c r="I144" s="32"/>
      <c r="J144" s="46"/>
    </row>
    <row r="145" spans="3:10" ht="15" customHeight="1">
      <c r="C145" s="49"/>
      <c r="D145" s="2"/>
      <c r="E145" s="15"/>
      <c r="F145" s="30"/>
      <c r="G145" s="20"/>
      <c r="H145" s="5"/>
      <c r="I145" s="32"/>
      <c r="J145" s="46"/>
    </row>
    <row r="146" spans="1:10" ht="15" customHeight="1">
      <c r="A146" t="s">
        <v>6</v>
      </c>
      <c r="B146" t="s">
        <v>8</v>
      </c>
      <c r="C146" s="49"/>
      <c r="D146" s="2"/>
      <c r="E146" s="15"/>
      <c r="F146" s="30"/>
      <c r="G146" s="20"/>
      <c r="H146" s="5"/>
      <c r="I146" s="32"/>
      <c r="J146" s="46"/>
    </row>
    <row r="147" spans="1:10" ht="15" customHeight="1">
      <c r="A147" t="s">
        <v>6</v>
      </c>
      <c r="B147" t="s">
        <v>8</v>
      </c>
      <c r="C147" s="49"/>
      <c r="D147" s="2"/>
      <c r="E147" s="15"/>
      <c r="F147" s="30"/>
      <c r="G147" s="20"/>
      <c r="H147" s="5"/>
      <c r="I147" s="32"/>
      <c r="J147" s="46"/>
    </row>
    <row r="148" spans="1:10" ht="15" customHeight="1">
      <c r="A148" t="s">
        <v>6</v>
      </c>
      <c r="B148" t="s">
        <v>8</v>
      </c>
      <c r="C148" s="49"/>
      <c r="D148" s="56"/>
      <c r="E148" s="15"/>
      <c r="F148" s="30"/>
      <c r="G148" s="20"/>
      <c r="H148" s="5"/>
      <c r="I148" s="32"/>
      <c r="J148" s="46"/>
    </row>
    <row r="149" spans="1:10" ht="15" customHeight="1">
      <c r="A149" t="s">
        <v>6</v>
      </c>
      <c r="C149" s="49"/>
      <c r="D149" s="1"/>
      <c r="E149" s="15"/>
      <c r="F149" s="30"/>
      <c r="G149" s="20"/>
      <c r="H149" s="5"/>
      <c r="I149" s="32"/>
      <c r="J149" s="46"/>
    </row>
    <row r="150" spans="1:10" ht="15" customHeight="1">
      <c r="A150" t="s">
        <v>6</v>
      </c>
      <c r="C150" s="49"/>
      <c r="D150" s="1"/>
      <c r="E150" s="15"/>
      <c r="F150" s="30"/>
      <c r="G150" s="20"/>
      <c r="H150" s="5"/>
      <c r="I150" s="32"/>
      <c r="J150" s="46"/>
    </row>
    <row r="151" spans="1:10" ht="15" customHeight="1">
      <c r="A151" t="s">
        <v>6</v>
      </c>
      <c r="C151" s="49"/>
      <c r="D151" s="1"/>
      <c r="E151" s="15"/>
      <c r="F151" s="30"/>
      <c r="G151" s="20"/>
      <c r="H151" s="5"/>
      <c r="I151" s="32"/>
      <c r="J151" s="46"/>
    </row>
    <row r="152" spans="3:10" ht="15" customHeight="1">
      <c r="C152" s="49"/>
      <c r="D152" s="2"/>
      <c r="E152" s="15"/>
      <c r="F152" s="30"/>
      <c r="G152" s="20"/>
      <c r="H152" s="5"/>
      <c r="I152" s="32"/>
      <c r="J152" s="46"/>
    </row>
    <row r="153" spans="3:10" ht="15" customHeight="1">
      <c r="C153" s="49"/>
      <c r="D153" s="2"/>
      <c r="E153" s="15"/>
      <c r="F153" s="30"/>
      <c r="G153" s="20"/>
      <c r="H153" s="5"/>
      <c r="I153" s="32"/>
      <c r="J153" s="46"/>
    </row>
    <row r="154" spans="3:10" ht="15" customHeight="1">
      <c r="C154" s="49"/>
      <c r="D154" s="2"/>
      <c r="E154" s="15"/>
      <c r="F154" s="30"/>
      <c r="G154" s="20"/>
      <c r="H154" s="5"/>
      <c r="I154" s="32"/>
      <c r="J154" s="46"/>
    </row>
    <row r="155" spans="3:10" ht="15" customHeight="1">
      <c r="C155" s="49"/>
      <c r="D155" s="2"/>
      <c r="E155" s="15"/>
      <c r="F155" s="30"/>
      <c r="G155" s="20"/>
      <c r="H155" s="5"/>
      <c r="I155" s="32"/>
      <c r="J155" s="46"/>
    </row>
    <row r="156" spans="1:10" ht="15" customHeight="1">
      <c r="A156" t="s">
        <v>6</v>
      </c>
      <c r="C156" s="49"/>
      <c r="D156" s="2"/>
      <c r="E156" s="15"/>
      <c r="F156" s="30"/>
      <c r="G156" s="20"/>
      <c r="H156" s="5"/>
      <c r="I156" s="32"/>
      <c r="J156" s="46"/>
    </row>
    <row r="157" spans="1:10" ht="15" customHeight="1">
      <c r="A157" t="s">
        <v>6</v>
      </c>
      <c r="C157" s="49"/>
      <c r="D157" s="2"/>
      <c r="E157" s="15"/>
      <c r="F157" s="30"/>
      <c r="G157" s="20"/>
      <c r="H157" s="5"/>
      <c r="I157" s="32"/>
      <c r="J157" s="46"/>
    </row>
    <row r="158" spans="1:10" ht="15" customHeight="1">
      <c r="A158" t="s">
        <v>6</v>
      </c>
      <c r="C158" s="49"/>
      <c r="D158" s="2"/>
      <c r="E158" s="15"/>
      <c r="F158" s="30"/>
      <c r="G158" s="20"/>
      <c r="H158" s="5"/>
      <c r="I158" s="32"/>
      <c r="J158" s="15"/>
    </row>
    <row r="159" spans="1:10" ht="15" customHeight="1">
      <c r="A159" t="s">
        <v>6</v>
      </c>
      <c r="C159" s="49"/>
      <c r="D159" s="2"/>
      <c r="E159" s="15"/>
      <c r="F159" s="30"/>
      <c r="G159" s="20"/>
      <c r="H159" s="5"/>
      <c r="I159" s="32"/>
      <c r="J159" s="50"/>
    </row>
    <row r="160" spans="1:10" ht="15" customHeight="1">
      <c r="A160" t="s">
        <v>6</v>
      </c>
      <c r="C160" s="49"/>
      <c r="D160" s="2"/>
      <c r="E160" s="15"/>
      <c r="F160" s="30"/>
      <c r="G160" s="20"/>
      <c r="H160" s="5"/>
      <c r="I160" s="32"/>
      <c r="J160" s="26"/>
    </row>
    <row r="161" spans="1:10" ht="15" customHeight="1">
      <c r="A161" t="s">
        <v>6</v>
      </c>
      <c r="C161" s="49"/>
      <c r="D161" s="2"/>
      <c r="E161" s="15"/>
      <c r="F161" s="30"/>
      <c r="G161" s="20"/>
      <c r="H161" s="5"/>
      <c r="I161" s="32"/>
      <c r="J161" s="26"/>
    </row>
    <row r="162" spans="3:10" ht="15" customHeight="1">
      <c r="C162" s="49"/>
      <c r="D162" s="2"/>
      <c r="E162" s="15"/>
      <c r="F162" s="30"/>
      <c r="G162" s="20"/>
      <c r="H162" s="5"/>
      <c r="I162" s="32"/>
      <c r="J162" s="26"/>
    </row>
    <row r="163" spans="1:10" ht="15" customHeight="1">
      <c r="A163" t="s">
        <v>6</v>
      </c>
      <c r="C163" s="49"/>
      <c r="D163" s="2"/>
      <c r="E163" s="15"/>
      <c r="F163" s="30"/>
      <c r="G163" s="20"/>
      <c r="H163" s="5"/>
      <c r="I163" s="32"/>
      <c r="J163" s="26"/>
    </row>
    <row r="164" spans="1:10" ht="15" customHeight="1">
      <c r="A164" t="s">
        <v>6</v>
      </c>
      <c r="C164" s="49"/>
      <c r="D164" s="2"/>
      <c r="E164" s="15"/>
      <c r="F164" s="30"/>
      <c r="G164" s="20"/>
      <c r="H164" s="5"/>
      <c r="I164" s="32"/>
      <c r="J164" s="26"/>
    </row>
    <row r="165" spans="1:10" ht="15" customHeight="1">
      <c r="A165" t="s">
        <v>6</v>
      </c>
      <c r="C165" s="49"/>
      <c r="D165" s="2"/>
      <c r="E165" s="15"/>
      <c r="F165" s="30"/>
      <c r="G165" s="20"/>
      <c r="H165" s="5"/>
      <c r="I165" s="32"/>
      <c r="J165" s="26"/>
    </row>
    <row r="166" spans="1:10" ht="15" customHeight="1">
      <c r="A166" t="s">
        <v>6</v>
      </c>
      <c r="C166" s="49"/>
      <c r="D166" s="2"/>
      <c r="E166" s="15"/>
      <c r="F166" s="30"/>
      <c r="G166" s="20"/>
      <c r="H166" s="5"/>
      <c r="I166" s="32"/>
      <c r="J166" s="26"/>
    </row>
    <row r="167" spans="1:10" ht="15" customHeight="1">
      <c r="A167" t="s">
        <v>6</v>
      </c>
      <c r="C167" s="49"/>
      <c r="D167" s="2"/>
      <c r="E167" s="15"/>
      <c r="F167" s="30"/>
      <c r="G167" s="20"/>
      <c r="H167" s="5"/>
      <c r="I167" s="32"/>
      <c r="J167" s="26"/>
    </row>
    <row r="168" spans="3:10" ht="15" customHeight="1">
      <c r="C168" s="49"/>
      <c r="D168" s="2"/>
      <c r="E168" s="15"/>
      <c r="F168" s="30"/>
      <c r="G168" s="20"/>
      <c r="H168" s="5"/>
      <c r="I168" s="32"/>
      <c r="J168" s="26"/>
    </row>
    <row r="169" spans="3:10" ht="15" customHeight="1">
      <c r="C169" s="49"/>
      <c r="D169" s="2"/>
      <c r="E169" s="15"/>
      <c r="F169" s="30"/>
      <c r="G169" s="20"/>
      <c r="H169" s="5"/>
      <c r="I169" s="32"/>
      <c r="J169" s="26"/>
    </row>
    <row r="170" spans="3:10" ht="15" customHeight="1">
      <c r="C170" s="49"/>
      <c r="D170" s="2"/>
      <c r="E170" s="15"/>
      <c r="F170" s="30"/>
      <c r="G170" s="20"/>
      <c r="H170" s="5"/>
      <c r="I170" s="32"/>
      <c r="J170" s="26"/>
    </row>
    <row r="171" spans="3:10" ht="15" customHeight="1">
      <c r="C171" s="49"/>
      <c r="D171" s="2"/>
      <c r="E171" s="15"/>
      <c r="F171" s="30"/>
      <c r="G171" s="20"/>
      <c r="H171" s="5"/>
      <c r="I171" s="32"/>
      <c r="J171" s="26"/>
    </row>
    <row r="172" spans="3:10" ht="15" customHeight="1">
      <c r="C172" s="49"/>
      <c r="D172" s="2"/>
      <c r="E172" s="15"/>
      <c r="F172" s="30"/>
      <c r="G172" s="20"/>
      <c r="H172" s="5"/>
      <c r="I172" s="32"/>
      <c r="J172" s="26"/>
    </row>
    <row r="173" spans="1:10" ht="15" customHeight="1">
      <c r="A173" t="s">
        <v>6</v>
      </c>
      <c r="C173" s="49"/>
      <c r="D173" s="2"/>
      <c r="E173" s="15"/>
      <c r="F173" s="30"/>
      <c r="G173" s="20"/>
      <c r="H173" s="5"/>
      <c r="I173" s="32"/>
      <c r="J173" s="26"/>
    </row>
    <row r="174" spans="1:10" ht="15" customHeight="1">
      <c r="A174" t="s">
        <v>6</v>
      </c>
      <c r="C174" s="49"/>
      <c r="D174" s="2"/>
      <c r="E174" s="15"/>
      <c r="F174" s="30"/>
      <c r="G174" s="20"/>
      <c r="H174" s="5"/>
      <c r="I174" s="32"/>
      <c r="J174" s="26"/>
    </row>
    <row r="175" spans="1:10" ht="15" customHeight="1">
      <c r="A175" t="s">
        <v>6</v>
      </c>
      <c r="C175" s="49"/>
      <c r="D175" s="2"/>
      <c r="E175" s="15"/>
      <c r="F175" s="30"/>
      <c r="G175" s="20"/>
      <c r="H175" s="5"/>
      <c r="I175" s="32"/>
      <c r="J175" s="26"/>
    </row>
    <row r="176" spans="1:10" ht="15" customHeight="1">
      <c r="A176" t="s">
        <v>7</v>
      </c>
      <c r="C176" s="49"/>
      <c r="D176" s="2"/>
      <c r="E176" s="15"/>
      <c r="F176" s="30"/>
      <c r="G176" s="20"/>
      <c r="H176" s="5"/>
      <c r="I176" s="32"/>
      <c r="J176" s="26"/>
    </row>
    <row r="177" spans="3:10" ht="15" customHeight="1">
      <c r="C177" s="49"/>
      <c r="D177" s="2"/>
      <c r="E177" s="15"/>
      <c r="F177" s="30"/>
      <c r="G177" s="20"/>
      <c r="H177" s="5"/>
      <c r="I177" s="32"/>
      <c r="J177" s="26"/>
    </row>
    <row r="178" spans="1:10" ht="15" customHeight="1">
      <c r="A178" t="s">
        <v>6</v>
      </c>
      <c r="C178" s="49"/>
      <c r="D178" s="2"/>
      <c r="E178" s="15"/>
      <c r="F178" s="30"/>
      <c r="G178" s="20"/>
      <c r="H178" s="5"/>
      <c r="I178" s="32"/>
      <c r="J178" s="26"/>
    </row>
    <row r="179" spans="1:10" ht="15" customHeight="1">
      <c r="A179" t="s">
        <v>6</v>
      </c>
      <c r="C179" s="49"/>
      <c r="D179" s="2"/>
      <c r="E179" s="15"/>
      <c r="F179" s="30"/>
      <c r="G179" s="20"/>
      <c r="H179" s="5"/>
      <c r="I179" s="32"/>
      <c r="J179" s="26"/>
    </row>
    <row r="180" spans="1:10" ht="15" customHeight="1">
      <c r="A180" t="s">
        <v>6</v>
      </c>
      <c r="C180" s="49"/>
      <c r="D180" s="2"/>
      <c r="E180" s="15"/>
      <c r="F180" s="30"/>
      <c r="G180" s="20"/>
      <c r="H180" s="5"/>
      <c r="I180" s="32"/>
      <c r="J180" s="26"/>
    </row>
    <row r="181" spans="3:10" ht="15" customHeight="1">
      <c r="C181" s="49"/>
      <c r="D181" s="2"/>
      <c r="E181" s="15"/>
      <c r="F181" s="30"/>
      <c r="G181" s="20"/>
      <c r="H181" s="5"/>
      <c r="I181" s="32"/>
      <c r="J181" s="26"/>
    </row>
    <row r="182" spans="1:10" ht="15" customHeight="1">
      <c r="A182" t="s">
        <v>6</v>
      </c>
      <c r="C182" s="49"/>
      <c r="D182" s="2"/>
      <c r="E182" s="15"/>
      <c r="F182" s="30"/>
      <c r="G182" s="20"/>
      <c r="H182" s="5"/>
      <c r="I182" s="32"/>
      <c r="J182" s="26"/>
    </row>
    <row r="183" spans="1:10" ht="15" customHeight="1">
      <c r="A183" t="s">
        <v>6</v>
      </c>
      <c r="C183" s="49"/>
      <c r="D183" s="2"/>
      <c r="E183" s="15"/>
      <c r="F183" s="30"/>
      <c r="G183" s="20"/>
      <c r="H183" s="5"/>
      <c r="I183" s="32"/>
      <c r="J183" s="26"/>
    </row>
    <row r="184" spans="3:10" ht="15" customHeight="1">
      <c r="C184" s="49"/>
      <c r="D184" s="2"/>
      <c r="E184" s="15"/>
      <c r="F184" s="30"/>
      <c r="G184" s="20"/>
      <c r="H184" s="5"/>
      <c r="I184" s="32"/>
      <c r="J184" s="26"/>
    </row>
    <row r="185" spans="1:10" ht="15" customHeight="1">
      <c r="A185" t="s">
        <v>6</v>
      </c>
      <c r="C185" s="49"/>
      <c r="D185" s="2"/>
      <c r="E185" s="15"/>
      <c r="F185" s="30"/>
      <c r="G185" s="20"/>
      <c r="H185" s="5"/>
      <c r="I185" s="32"/>
      <c r="J185" s="26"/>
    </row>
    <row r="186" spans="1:10" ht="15" customHeight="1">
      <c r="A186" t="s">
        <v>6</v>
      </c>
      <c r="C186" s="49"/>
      <c r="D186" s="2"/>
      <c r="E186" s="15"/>
      <c r="F186" s="30"/>
      <c r="G186" s="20"/>
      <c r="H186" s="5"/>
      <c r="I186" s="32"/>
      <c r="J186" s="26"/>
    </row>
    <row r="187" spans="1:10" ht="15" customHeight="1">
      <c r="A187" t="s">
        <v>6</v>
      </c>
      <c r="C187" s="49"/>
      <c r="D187" s="2"/>
      <c r="E187" s="15"/>
      <c r="F187" s="30"/>
      <c r="G187" s="20"/>
      <c r="H187" s="5"/>
      <c r="I187" s="32"/>
      <c r="J187" s="26"/>
    </row>
    <row r="188" spans="1:10" ht="15" customHeight="1">
      <c r="A188" t="s">
        <v>6</v>
      </c>
      <c r="C188" s="49"/>
      <c r="D188" s="2"/>
      <c r="E188" s="15"/>
      <c r="F188" s="30"/>
      <c r="G188" s="20"/>
      <c r="H188" s="5"/>
      <c r="I188" s="32"/>
      <c r="J188" s="26"/>
    </row>
    <row r="189" spans="1:10" ht="15" customHeight="1">
      <c r="A189" t="s">
        <v>6</v>
      </c>
      <c r="C189" s="49"/>
      <c r="D189" s="2"/>
      <c r="E189" s="15"/>
      <c r="F189" s="30"/>
      <c r="G189" s="20"/>
      <c r="H189" s="5"/>
      <c r="I189" s="32"/>
      <c r="J189" s="26"/>
    </row>
    <row r="190" spans="1:10" ht="15" customHeight="1">
      <c r="A190" t="s">
        <v>6</v>
      </c>
      <c r="C190" s="49"/>
      <c r="D190" s="2"/>
      <c r="E190" s="15"/>
      <c r="F190" s="30"/>
      <c r="G190" s="20"/>
      <c r="H190" s="5"/>
      <c r="I190" s="32"/>
      <c r="J190" s="26"/>
    </row>
    <row r="191" spans="1:10" ht="15" customHeight="1">
      <c r="A191" t="s">
        <v>6</v>
      </c>
      <c r="C191" s="49"/>
      <c r="D191" s="2"/>
      <c r="E191" s="15"/>
      <c r="F191" s="30"/>
      <c r="G191" s="20"/>
      <c r="H191" s="5"/>
      <c r="I191" s="32"/>
      <c r="J191" s="26"/>
    </row>
    <row r="192" spans="1:10" ht="15" customHeight="1">
      <c r="A192" t="s">
        <v>6</v>
      </c>
      <c r="C192" s="49"/>
      <c r="D192" s="2"/>
      <c r="E192" s="15"/>
      <c r="F192" s="30"/>
      <c r="G192" s="20"/>
      <c r="H192" s="5"/>
      <c r="I192" s="32"/>
      <c r="J192" s="26"/>
    </row>
    <row r="193" spans="1:10" ht="15" customHeight="1">
      <c r="A193" t="s">
        <v>6</v>
      </c>
      <c r="C193" s="49"/>
      <c r="D193" s="2"/>
      <c r="E193" s="15"/>
      <c r="F193" s="30"/>
      <c r="G193" s="20"/>
      <c r="H193" s="5"/>
      <c r="I193" s="32"/>
      <c r="J193" s="26"/>
    </row>
    <row r="194" spans="1:10" ht="15" customHeight="1">
      <c r="A194" t="s">
        <v>6</v>
      </c>
      <c r="C194" s="49"/>
      <c r="D194" s="2"/>
      <c r="E194" s="15"/>
      <c r="F194" s="30"/>
      <c r="G194" s="20"/>
      <c r="H194" s="5"/>
      <c r="I194" s="32"/>
      <c r="J194" s="26"/>
    </row>
    <row r="195" spans="1:10" ht="15" customHeight="1">
      <c r="A195" t="s">
        <v>6</v>
      </c>
      <c r="C195" s="49"/>
      <c r="D195" s="2"/>
      <c r="E195" s="15"/>
      <c r="F195" s="30"/>
      <c r="G195" s="20"/>
      <c r="H195" s="5"/>
      <c r="I195" s="32"/>
      <c r="J195" s="26"/>
    </row>
    <row r="196" spans="1:10" ht="15" customHeight="1">
      <c r="A196" t="s">
        <v>6</v>
      </c>
      <c r="C196" s="49"/>
      <c r="D196" s="2"/>
      <c r="E196" s="15"/>
      <c r="F196" s="30"/>
      <c r="G196" s="20"/>
      <c r="H196" s="5"/>
      <c r="I196" s="32"/>
      <c r="J196" s="26"/>
    </row>
    <row r="197" spans="1:10" ht="15" customHeight="1">
      <c r="A197" t="s">
        <v>6</v>
      </c>
      <c r="C197" s="49"/>
      <c r="D197" s="2"/>
      <c r="E197" s="15"/>
      <c r="F197" s="30"/>
      <c r="G197" s="20"/>
      <c r="H197" s="5"/>
      <c r="I197" s="32"/>
      <c r="J197" s="26"/>
    </row>
    <row r="198" spans="1:10" ht="15" customHeight="1">
      <c r="A198" t="s">
        <v>6</v>
      </c>
      <c r="C198" s="49"/>
      <c r="D198" s="2"/>
      <c r="E198" s="15"/>
      <c r="F198" s="30"/>
      <c r="G198" s="20"/>
      <c r="H198" s="5"/>
      <c r="I198" s="32"/>
      <c r="J198" s="26"/>
    </row>
    <row r="199" spans="1:10" ht="15" customHeight="1">
      <c r="A199" t="s">
        <v>6</v>
      </c>
      <c r="C199" s="49"/>
      <c r="D199" s="2"/>
      <c r="E199" s="15"/>
      <c r="F199" s="30"/>
      <c r="G199" s="20"/>
      <c r="H199" s="5"/>
      <c r="I199" s="32"/>
      <c r="J199" s="26"/>
    </row>
    <row r="200" spans="1:10" ht="15" customHeight="1">
      <c r="A200" t="s">
        <v>6</v>
      </c>
      <c r="C200" s="49"/>
      <c r="D200" s="2"/>
      <c r="E200" s="15"/>
      <c r="F200" s="30"/>
      <c r="G200" s="20"/>
      <c r="H200" s="5"/>
      <c r="I200" s="32"/>
      <c r="J200" s="26"/>
    </row>
    <row r="201" spans="1:10" ht="15" customHeight="1">
      <c r="A201" t="s">
        <v>6</v>
      </c>
      <c r="C201" s="49"/>
      <c r="D201" s="2"/>
      <c r="E201" s="15"/>
      <c r="F201" s="30"/>
      <c r="G201" s="20"/>
      <c r="H201" s="5"/>
      <c r="I201" s="32"/>
      <c r="J201" s="26"/>
    </row>
    <row r="202" spans="1:10" ht="15" customHeight="1">
      <c r="A202" t="s">
        <v>6</v>
      </c>
      <c r="C202" s="49"/>
      <c r="D202" s="2"/>
      <c r="E202" s="15"/>
      <c r="F202" s="30"/>
      <c r="G202" s="20"/>
      <c r="H202" s="5"/>
      <c r="I202" s="32"/>
      <c r="J202" s="26"/>
    </row>
    <row r="203" spans="1:10" ht="15" customHeight="1">
      <c r="A203" t="s">
        <v>6</v>
      </c>
      <c r="C203" s="49"/>
      <c r="D203" s="2"/>
      <c r="E203" s="15"/>
      <c r="F203" s="30"/>
      <c r="G203" s="20"/>
      <c r="H203" s="5"/>
      <c r="I203" s="32"/>
      <c r="J203" s="26"/>
    </row>
    <row r="204" spans="1:10" s="4" customFormat="1" ht="15" customHeight="1">
      <c r="A204" t="s">
        <v>6</v>
      </c>
      <c r="B204"/>
      <c r="C204" s="49"/>
      <c r="D204" s="2"/>
      <c r="E204" s="15"/>
      <c r="F204" s="30"/>
      <c r="G204" s="20"/>
      <c r="H204" s="5"/>
      <c r="I204" s="32"/>
      <c r="J204" s="26"/>
    </row>
    <row r="205" spans="1:10" ht="15" customHeight="1">
      <c r="A205" t="s">
        <v>6</v>
      </c>
      <c r="C205" s="49"/>
      <c r="D205" s="1"/>
      <c r="E205" s="15"/>
      <c r="F205" s="30"/>
      <c r="G205" s="20"/>
      <c r="H205" s="5"/>
      <c r="I205" s="32"/>
      <c r="J205" s="26"/>
    </row>
    <row r="206" spans="1:10" s="4" customFormat="1" ht="15" customHeight="1">
      <c r="A206" t="s">
        <v>6</v>
      </c>
      <c r="B206"/>
      <c r="C206" s="49"/>
      <c r="D206" s="1"/>
      <c r="E206" s="15"/>
      <c r="F206" s="30"/>
      <c r="G206" s="20"/>
      <c r="H206" s="5"/>
      <c r="I206" s="32"/>
      <c r="J206" s="26"/>
    </row>
    <row r="207" spans="1:10" ht="15" customHeight="1">
      <c r="A207" t="s">
        <v>6</v>
      </c>
      <c r="C207" s="49"/>
      <c r="D207" s="2"/>
      <c r="E207" s="15"/>
      <c r="F207" s="30"/>
      <c r="G207" s="20"/>
      <c r="H207" s="5"/>
      <c r="I207" s="32"/>
      <c r="J207" s="26"/>
    </row>
    <row r="208" spans="1:10" ht="15" customHeight="1">
      <c r="A208" t="s">
        <v>6</v>
      </c>
      <c r="C208" s="49"/>
      <c r="D208" s="2"/>
      <c r="E208" s="15"/>
      <c r="F208" s="30"/>
      <c r="G208" s="20"/>
      <c r="H208" s="5"/>
      <c r="I208" s="32"/>
      <c r="J208" s="26"/>
    </row>
    <row r="209" spans="1:10" ht="15" customHeight="1">
      <c r="A209" t="s">
        <v>6</v>
      </c>
      <c r="C209" s="28"/>
      <c r="D209" s="2"/>
      <c r="E209" s="15"/>
      <c r="F209" s="30"/>
      <c r="G209" s="20"/>
      <c r="H209" s="5"/>
      <c r="I209" s="32"/>
      <c r="J209" s="26"/>
    </row>
    <row r="210" spans="1:10" ht="15" customHeight="1">
      <c r="A210" t="s">
        <v>6</v>
      </c>
      <c r="C210" s="28"/>
      <c r="D210" s="2"/>
      <c r="E210" s="15"/>
      <c r="F210" s="30"/>
      <c r="G210" s="20"/>
      <c r="H210" s="5"/>
      <c r="I210" s="32"/>
      <c r="J210" s="26"/>
    </row>
    <row r="211" spans="1:10" ht="15" customHeight="1">
      <c r="A211" t="s">
        <v>6</v>
      </c>
      <c r="C211" s="28"/>
      <c r="D211" s="2"/>
      <c r="E211" s="15"/>
      <c r="F211" s="30"/>
      <c r="G211" s="20"/>
      <c r="H211" s="5"/>
      <c r="I211" s="32"/>
      <c r="J211" s="26"/>
    </row>
    <row r="212" spans="1:10" ht="15" customHeight="1">
      <c r="A212" t="s">
        <v>6</v>
      </c>
      <c r="C212" s="28"/>
      <c r="D212" s="2"/>
      <c r="E212" s="15"/>
      <c r="F212" s="30"/>
      <c r="G212" s="20"/>
      <c r="H212" s="5"/>
      <c r="I212" s="32"/>
      <c r="J212" s="26"/>
    </row>
    <row r="213" spans="1:10" ht="15" customHeight="1">
      <c r="A213" t="s">
        <v>6</v>
      </c>
      <c r="C213" s="28"/>
      <c r="D213" s="1"/>
      <c r="E213" s="15"/>
      <c r="F213" s="30"/>
      <c r="G213" s="20"/>
      <c r="H213" s="5"/>
      <c r="I213" s="32"/>
      <c r="J213" s="26"/>
    </row>
    <row r="214" spans="1:10" ht="15" customHeight="1">
      <c r="A214" t="s">
        <v>6</v>
      </c>
      <c r="C214" s="28"/>
      <c r="D214" s="2"/>
      <c r="E214" s="15"/>
      <c r="F214" s="30"/>
      <c r="G214" s="20"/>
      <c r="H214" s="5"/>
      <c r="I214" s="32"/>
      <c r="J214" s="26"/>
    </row>
    <row r="215" spans="3:10" ht="15" customHeight="1">
      <c r="C215" s="28"/>
      <c r="D215" s="2"/>
      <c r="E215" s="15"/>
      <c r="F215" s="30"/>
      <c r="G215" s="20"/>
      <c r="H215" s="5"/>
      <c r="I215" s="32"/>
      <c r="J215" s="26"/>
    </row>
    <row r="216" spans="3:10" ht="15" customHeight="1">
      <c r="C216" s="28"/>
      <c r="D216" s="2"/>
      <c r="E216" s="15"/>
      <c r="F216" s="30"/>
      <c r="G216" s="20"/>
      <c r="H216" s="5"/>
      <c r="I216" s="32"/>
      <c r="J216" s="26"/>
    </row>
    <row r="217" spans="3:10" s="4" customFormat="1" ht="15" customHeight="1">
      <c r="C217" s="28"/>
      <c r="D217" s="2"/>
      <c r="E217" s="15"/>
      <c r="F217" s="30"/>
      <c r="G217" s="20"/>
      <c r="H217" s="5"/>
      <c r="I217" s="32"/>
      <c r="J217" s="26"/>
    </row>
    <row r="218" spans="3:10" ht="15" customHeight="1">
      <c r="C218" s="28"/>
      <c r="D218" s="2"/>
      <c r="E218" s="15"/>
      <c r="F218" s="30"/>
      <c r="G218" s="20"/>
      <c r="H218" s="5"/>
      <c r="I218" s="32"/>
      <c r="J218" s="26"/>
    </row>
    <row r="219" spans="3:10" ht="15" customHeight="1">
      <c r="C219" s="28"/>
      <c r="D219" s="2"/>
      <c r="E219" s="15"/>
      <c r="F219" s="30"/>
      <c r="G219" s="20"/>
      <c r="H219" s="5"/>
      <c r="I219" s="32"/>
      <c r="J219" s="26"/>
    </row>
    <row r="220" spans="3:10" ht="15" customHeight="1">
      <c r="C220" s="28"/>
      <c r="D220" s="2"/>
      <c r="E220" s="15"/>
      <c r="F220" s="30"/>
      <c r="G220" s="20"/>
      <c r="H220" s="5"/>
      <c r="I220" s="32"/>
      <c r="J220" s="26"/>
    </row>
    <row r="221" spans="3:10" ht="15" customHeight="1">
      <c r="C221" s="28"/>
      <c r="D221" s="2"/>
      <c r="E221" s="15"/>
      <c r="F221" s="30"/>
      <c r="G221" s="20"/>
      <c r="H221" s="5"/>
      <c r="I221" s="32"/>
      <c r="J221" s="26"/>
    </row>
    <row r="222" spans="3:10" ht="15" customHeight="1">
      <c r="C222" s="28"/>
      <c r="D222" s="2"/>
      <c r="E222" s="15"/>
      <c r="F222" s="30"/>
      <c r="G222" s="20"/>
      <c r="H222" s="5"/>
      <c r="I222" s="32"/>
      <c r="J222" s="26"/>
    </row>
    <row r="223" spans="3:10" ht="15" customHeight="1">
      <c r="C223" s="28"/>
      <c r="D223" s="2"/>
      <c r="E223" s="15"/>
      <c r="F223" s="30"/>
      <c r="G223" s="20"/>
      <c r="H223" s="5"/>
      <c r="I223" s="32"/>
      <c r="J223" s="26"/>
    </row>
    <row r="224" spans="3:10" ht="15" customHeight="1">
      <c r="C224" s="28"/>
      <c r="D224" s="1"/>
      <c r="E224" s="15"/>
      <c r="F224" s="30"/>
      <c r="G224" s="20"/>
      <c r="H224" s="5"/>
      <c r="I224" s="32"/>
      <c r="J224" s="26"/>
    </row>
    <row r="225" spans="3:10" ht="15" customHeight="1">
      <c r="C225" s="28"/>
      <c r="D225" s="1"/>
      <c r="E225" s="15"/>
      <c r="F225" s="30"/>
      <c r="G225" s="20"/>
      <c r="H225" s="5"/>
      <c r="I225" s="32"/>
      <c r="J225" s="26"/>
    </row>
    <row r="226" spans="3:10" ht="15" customHeight="1">
      <c r="C226" s="28"/>
      <c r="D226" s="2"/>
      <c r="E226" s="15"/>
      <c r="F226" s="30"/>
      <c r="G226" s="20"/>
      <c r="H226" s="5"/>
      <c r="I226" s="32"/>
      <c r="J226" s="26"/>
    </row>
    <row r="227" spans="3:10" ht="15" customHeight="1">
      <c r="C227" s="28"/>
      <c r="D227" s="2"/>
      <c r="E227" s="15"/>
      <c r="F227" s="30"/>
      <c r="G227" s="20"/>
      <c r="H227" s="5"/>
      <c r="I227" s="32"/>
      <c r="J227" s="26"/>
    </row>
    <row r="228" spans="3:10" ht="15" customHeight="1">
      <c r="C228" s="28"/>
      <c r="D228" s="2"/>
      <c r="E228" s="15"/>
      <c r="F228" s="30"/>
      <c r="G228" s="20"/>
      <c r="H228" s="5"/>
      <c r="I228" s="32"/>
      <c r="J228" s="26"/>
    </row>
    <row r="229" spans="3:10" ht="15" customHeight="1">
      <c r="C229" s="28"/>
      <c r="D229" s="2"/>
      <c r="E229" s="15"/>
      <c r="F229" s="30"/>
      <c r="G229" s="20"/>
      <c r="H229" s="5"/>
      <c r="I229" s="32"/>
      <c r="J229" s="26"/>
    </row>
    <row r="230" spans="3:10" ht="15" customHeight="1">
      <c r="C230" s="28"/>
      <c r="D230" s="2"/>
      <c r="E230" s="15"/>
      <c r="F230" s="30"/>
      <c r="G230" s="20"/>
      <c r="H230" s="5"/>
      <c r="I230" s="32"/>
      <c r="J230" s="26"/>
    </row>
    <row r="231" spans="3:10" ht="15" customHeight="1">
      <c r="C231" s="28"/>
      <c r="D231" s="2"/>
      <c r="E231" s="15"/>
      <c r="F231" s="30"/>
      <c r="G231" s="20"/>
      <c r="H231" s="5"/>
      <c r="I231" s="32"/>
      <c r="J231" s="26"/>
    </row>
    <row r="232" spans="3:10" ht="15" customHeight="1">
      <c r="C232" s="28"/>
      <c r="D232" s="2"/>
      <c r="E232" s="15"/>
      <c r="F232" s="30"/>
      <c r="G232" s="20"/>
      <c r="H232" s="5"/>
      <c r="I232" s="32"/>
      <c r="J232" s="26"/>
    </row>
    <row r="233" spans="3:10" ht="15" customHeight="1">
      <c r="C233" s="28"/>
      <c r="D233" s="2"/>
      <c r="E233" s="15"/>
      <c r="F233" s="30"/>
      <c r="G233" s="20"/>
      <c r="H233" s="5"/>
      <c r="I233" s="32"/>
      <c r="J233" s="26"/>
    </row>
    <row r="234" spans="3:10" ht="15" customHeight="1">
      <c r="C234" s="28"/>
      <c r="D234" s="2"/>
      <c r="E234" s="15"/>
      <c r="F234" s="30"/>
      <c r="G234" s="20"/>
      <c r="H234" s="5"/>
      <c r="I234" s="32"/>
      <c r="J234" s="26"/>
    </row>
    <row r="235" spans="3:10" ht="15" customHeight="1">
      <c r="C235" s="28"/>
      <c r="D235" s="2"/>
      <c r="E235" s="15"/>
      <c r="F235" s="30"/>
      <c r="G235" s="20"/>
      <c r="H235" s="5"/>
      <c r="I235" s="32"/>
      <c r="J235" s="26"/>
    </row>
    <row r="236" spans="3:10" ht="15" customHeight="1">
      <c r="C236" s="28"/>
      <c r="D236" s="1"/>
      <c r="E236" s="15"/>
      <c r="F236" s="30"/>
      <c r="G236" s="20"/>
      <c r="H236" s="5"/>
      <c r="I236" s="32"/>
      <c r="J236" s="26"/>
    </row>
    <row r="237" spans="3:10" ht="15" customHeight="1">
      <c r="C237" s="28"/>
      <c r="D237" s="1"/>
      <c r="E237" s="15"/>
      <c r="F237" s="30"/>
      <c r="G237" s="20"/>
      <c r="H237" s="5"/>
      <c r="I237" s="32"/>
      <c r="J237" s="26"/>
    </row>
    <row r="238" spans="3:10" ht="15" customHeight="1">
      <c r="C238" s="28"/>
      <c r="D238" s="1"/>
      <c r="E238" s="15"/>
      <c r="F238" s="30"/>
      <c r="G238" s="20"/>
      <c r="H238" s="5"/>
      <c r="I238" s="32"/>
      <c r="J238" s="26"/>
    </row>
    <row r="239" spans="3:10" ht="15" customHeight="1">
      <c r="C239" s="28"/>
      <c r="D239" s="1"/>
      <c r="E239" s="15"/>
      <c r="F239" s="30"/>
      <c r="G239" s="20"/>
      <c r="H239" s="5"/>
      <c r="I239" s="32"/>
      <c r="J239" s="26"/>
    </row>
    <row r="240" spans="3:10" ht="15" customHeight="1">
      <c r="C240" s="28"/>
      <c r="D240" s="1"/>
      <c r="E240" s="15"/>
      <c r="F240" s="30"/>
      <c r="G240" s="20"/>
      <c r="H240" s="5"/>
      <c r="I240" s="32"/>
      <c r="J240" s="26"/>
    </row>
    <row r="241" spans="3:10" ht="15" customHeight="1">
      <c r="C241" s="28"/>
      <c r="D241" s="1"/>
      <c r="E241" s="15"/>
      <c r="F241" s="30"/>
      <c r="G241" s="20"/>
      <c r="H241" s="5"/>
      <c r="I241" s="32"/>
      <c r="J241" s="26"/>
    </row>
    <row r="242" spans="3:10" ht="15" customHeight="1">
      <c r="C242" s="28"/>
      <c r="D242" s="1"/>
      <c r="E242" s="15"/>
      <c r="F242" s="30"/>
      <c r="G242" s="20"/>
      <c r="H242" s="5"/>
      <c r="I242" s="32"/>
      <c r="J242" s="26"/>
    </row>
    <row r="243" spans="3:10" ht="15" customHeight="1">
      <c r="C243" s="28"/>
      <c r="D243" s="1"/>
      <c r="E243" s="15"/>
      <c r="F243" s="30"/>
      <c r="G243" s="20"/>
      <c r="H243" s="5"/>
      <c r="I243" s="32"/>
      <c r="J243" s="26"/>
    </row>
    <row r="244" spans="3:10" ht="15" customHeight="1">
      <c r="C244" s="28"/>
      <c r="D244" s="1"/>
      <c r="E244" s="15"/>
      <c r="F244" s="30"/>
      <c r="G244" s="20"/>
      <c r="H244" s="5"/>
      <c r="I244" s="32"/>
      <c r="J244" s="26"/>
    </row>
    <row r="245" spans="3:10" ht="15" customHeight="1">
      <c r="C245" s="28"/>
      <c r="D245" s="1"/>
      <c r="E245" s="15"/>
      <c r="F245" s="30"/>
      <c r="G245" s="20"/>
      <c r="H245" s="5"/>
      <c r="I245" s="32"/>
      <c r="J245" s="26"/>
    </row>
    <row r="246" spans="3:10" ht="15" customHeight="1">
      <c r="C246" s="28"/>
      <c r="D246" s="1"/>
      <c r="E246" s="15"/>
      <c r="F246" s="30"/>
      <c r="G246" s="20"/>
      <c r="H246" s="5"/>
      <c r="I246" s="32"/>
      <c r="J246" s="26"/>
    </row>
    <row r="247" spans="3:10" ht="15" customHeight="1">
      <c r="C247" s="28"/>
      <c r="D247" s="1"/>
      <c r="E247" s="15"/>
      <c r="F247" s="30"/>
      <c r="G247" s="20"/>
      <c r="H247" s="5"/>
      <c r="I247" s="32"/>
      <c r="J247" s="26"/>
    </row>
    <row r="248" spans="3:10" ht="15" customHeight="1">
      <c r="C248" s="28"/>
      <c r="D248" s="1"/>
      <c r="E248" s="15"/>
      <c r="F248" s="30"/>
      <c r="G248" s="20"/>
      <c r="H248" s="5"/>
      <c r="I248" s="32"/>
      <c r="J248" s="26"/>
    </row>
    <row r="249" spans="3:10" ht="15" customHeight="1">
      <c r="C249" s="28"/>
      <c r="D249" s="1"/>
      <c r="E249" s="15"/>
      <c r="F249" s="30"/>
      <c r="G249" s="20"/>
      <c r="H249" s="5"/>
      <c r="I249" s="32"/>
      <c r="J249" s="26"/>
    </row>
    <row r="250" spans="3:10" ht="15" customHeight="1">
      <c r="C250" s="28"/>
      <c r="D250" s="1"/>
      <c r="E250" s="15"/>
      <c r="F250" s="30"/>
      <c r="G250" s="20"/>
      <c r="H250" s="5"/>
      <c r="I250" s="32"/>
      <c r="J250" s="26"/>
    </row>
    <row r="251" spans="3:10" ht="15" customHeight="1">
      <c r="C251" s="28"/>
      <c r="D251" s="1"/>
      <c r="E251" s="15"/>
      <c r="F251" s="30"/>
      <c r="G251" s="20"/>
      <c r="H251" s="5"/>
      <c r="I251" s="32"/>
      <c r="J251" s="26"/>
    </row>
    <row r="252" spans="3:10" ht="15" customHeight="1">
      <c r="C252" s="28"/>
      <c r="D252" s="1"/>
      <c r="E252" s="15"/>
      <c r="F252" s="30"/>
      <c r="G252" s="20"/>
      <c r="H252" s="5"/>
      <c r="I252" s="32"/>
      <c r="J252" s="26"/>
    </row>
    <row r="253" spans="3:10" ht="15" customHeight="1">
      <c r="C253" s="28"/>
      <c r="D253" s="1"/>
      <c r="E253" s="15"/>
      <c r="F253" s="30"/>
      <c r="G253" s="20"/>
      <c r="H253" s="5"/>
      <c r="I253" s="32"/>
      <c r="J253" s="26"/>
    </row>
    <row r="254" spans="3:10" ht="15" customHeight="1">
      <c r="C254" s="28"/>
      <c r="D254" s="1"/>
      <c r="E254" s="15"/>
      <c r="F254" s="30"/>
      <c r="G254" s="20"/>
      <c r="H254" s="5"/>
      <c r="I254" s="32"/>
      <c r="J254" s="26"/>
    </row>
    <row r="255" spans="3:10" ht="15" customHeight="1">
      <c r="C255" s="28"/>
      <c r="D255" s="1"/>
      <c r="E255" s="15"/>
      <c r="F255" s="30"/>
      <c r="G255" s="20"/>
      <c r="H255" s="5"/>
      <c r="I255" s="32"/>
      <c r="J255" s="26"/>
    </row>
    <row r="256" spans="3:10" ht="15" customHeight="1">
      <c r="C256" s="28"/>
      <c r="D256" s="1"/>
      <c r="E256" s="15"/>
      <c r="F256" s="30"/>
      <c r="G256" s="20"/>
      <c r="H256" s="5"/>
      <c r="I256" s="32"/>
      <c r="J256" s="26"/>
    </row>
    <row r="257" spans="3:10" ht="15" customHeight="1">
      <c r="C257" s="28"/>
      <c r="D257" s="1"/>
      <c r="E257" s="15"/>
      <c r="F257" s="30"/>
      <c r="G257" s="20"/>
      <c r="H257" s="5"/>
      <c r="I257" s="32"/>
      <c r="J257" s="26"/>
    </row>
    <row r="258" spans="3:10" ht="15" customHeight="1">
      <c r="C258" s="28"/>
      <c r="D258" s="1"/>
      <c r="E258" s="15"/>
      <c r="F258" s="30"/>
      <c r="G258" s="20"/>
      <c r="H258" s="5"/>
      <c r="I258" s="32"/>
      <c r="J258" s="26"/>
    </row>
    <row r="259" spans="3:10" ht="15" customHeight="1">
      <c r="C259" s="28"/>
      <c r="D259" s="1"/>
      <c r="E259" s="15"/>
      <c r="F259" s="30"/>
      <c r="G259" s="20"/>
      <c r="H259" s="5"/>
      <c r="I259" s="32"/>
      <c r="J259" s="26"/>
    </row>
    <row r="260" spans="3:10" ht="15" customHeight="1">
      <c r="C260" s="28"/>
      <c r="D260" s="1"/>
      <c r="E260" s="15"/>
      <c r="F260" s="30"/>
      <c r="G260" s="20"/>
      <c r="H260" s="5"/>
      <c r="I260" s="32"/>
      <c r="J260" s="26"/>
    </row>
    <row r="261" spans="3:10" ht="15" customHeight="1">
      <c r="C261" s="28"/>
      <c r="D261" s="1"/>
      <c r="E261" s="15"/>
      <c r="F261" s="30"/>
      <c r="G261" s="20"/>
      <c r="H261" s="5"/>
      <c r="I261" s="32"/>
      <c r="J261" s="26"/>
    </row>
    <row r="262" spans="3:10" ht="15" customHeight="1">
      <c r="C262" s="28"/>
      <c r="D262" s="1"/>
      <c r="E262" s="15"/>
      <c r="F262" s="30"/>
      <c r="G262" s="20"/>
      <c r="H262" s="5"/>
      <c r="I262" s="32"/>
      <c r="J262" s="26"/>
    </row>
    <row r="263" spans="3:10" ht="15" customHeight="1">
      <c r="C263" s="28"/>
      <c r="D263" s="1"/>
      <c r="E263" s="15"/>
      <c r="F263" s="30"/>
      <c r="G263" s="20"/>
      <c r="H263" s="5"/>
      <c r="I263" s="32"/>
      <c r="J263" s="26"/>
    </row>
    <row r="264" spans="3:10" ht="15" customHeight="1">
      <c r="C264" s="28"/>
      <c r="D264" s="1"/>
      <c r="E264" s="15"/>
      <c r="F264" s="30"/>
      <c r="G264" s="20"/>
      <c r="H264" s="5"/>
      <c r="I264" s="32"/>
      <c r="J264" s="26"/>
    </row>
    <row r="265" spans="3:10" ht="15" customHeight="1">
      <c r="C265" s="28"/>
      <c r="D265" s="1"/>
      <c r="E265" s="15"/>
      <c r="F265" s="30"/>
      <c r="G265" s="20"/>
      <c r="H265" s="5"/>
      <c r="I265" s="32"/>
      <c r="J265" s="26"/>
    </row>
    <row r="266" spans="3:10" ht="15" customHeight="1">
      <c r="C266" s="28"/>
      <c r="D266" s="1"/>
      <c r="E266" s="15"/>
      <c r="F266" s="30"/>
      <c r="G266" s="20"/>
      <c r="H266" s="5"/>
      <c r="I266" s="32"/>
      <c r="J266" s="26"/>
    </row>
    <row r="267" spans="3:10" ht="15" customHeight="1">
      <c r="C267" s="28"/>
      <c r="D267" s="1"/>
      <c r="E267" s="15"/>
      <c r="F267" s="30"/>
      <c r="G267" s="20"/>
      <c r="H267" s="5"/>
      <c r="I267" s="32"/>
      <c r="J267" s="26"/>
    </row>
    <row r="268" spans="3:10" ht="15" customHeight="1">
      <c r="C268" s="28"/>
      <c r="D268" s="1"/>
      <c r="E268" s="15"/>
      <c r="F268" s="30"/>
      <c r="G268" s="20"/>
      <c r="H268" s="5"/>
      <c r="I268" s="32"/>
      <c r="J268" s="26"/>
    </row>
    <row r="269" spans="3:10" ht="15" customHeight="1">
      <c r="C269" s="28"/>
      <c r="D269" s="1"/>
      <c r="E269" s="15"/>
      <c r="F269" s="30"/>
      <c r="G269" s="20"/>
      <c r="H269" s="5"/>
      <c r="I269" s="32"/>
      <c r="J269" s="26"/>
    </row>
    <row r="270" spans="3:10" ht="15" customHeight="1">
      <c r="C270" s="28"/>
      <c r="D270" s="1"/>
      <c r="E270" s="15"/>
      <c r="F270" s="30"/>
      <c r="G270" s="20"/>
      <c r="H270" s="5"/>
      <c r="I270" s="32"/>
      <c r="J270" s="26"/>
    </row>
    <row r="271" spans="3:10" ht="15" customHeight="1">
      <c r="C271" s="28"/>
      <c r="D271" s="52"/>
      <c r="E271" s="15"/>
      <c r="F271" s="30"/>
      <c r="G271" s="20"/>
      <c r="H271" s="5"/>
      <c r="I271" s="32"/>
      <c r="J271" s="26"/>
    </row>
    <row r="272" spans="3:10" ht="15" customHeight="1">
      <c r="C272" s="28"/>
      <c r="D272" s="1"/>
      <c r="E272" s="15"/>
      <c r="F272" s="30"/>
      <c r="G272" s="20"/>
      <c r="H272" s="5"/>
      <c r="I272" s="32"/>
      <c r="J272" s="26"/>
    </row>
    <row r="273" spans="3:10" ht="15" customHeight="1">
      <c r="C273" s="28"/>
      <c r="D273" s="1"/>
      <c r="E273" s="15"/>
      <c r="F273" s="30"/>
      <c r="G273" s="20"/>
      <c r="H273" s="5"/>
      <c r="I273" s="32"/>
      <c r="J273" s="26"/>
    </row>
    <row r="274" spans="3:10" ht="15" customHeight="1">
      <c r="C274" s="28"/>
      <c r="D274" s="1"/>
      <c r="E274" s="15"/>
      <c r="F274" s="30"/>
      <c r="G274" s="20"/>
      <c r="H274" s="5"/>
      <c r="I274" s="32"/>
      <c r="J274" s="26"/>
    </row>
    <row r="275" spans="3:10" ht="15" customHeight="1">
      <c r="C275" s="28"/>
      <c r="D275" s="2"/>
      <c r="E275" s="15"/>
      <c r="F275" s="30"/>
      <c r="G275" s="20"/>
      <c r="H275" s="5"/>
      <c r="I275" s="32"/>
      <c r="J275" s="26"/>
    </row>
    <row r="276" spans="3:10" ht="15" customHeight="1">
      <c r="C276" s="28"/>
      <c r="D276" s="2"/>
      <c r="E276" s="15"/>
      <c r="F276" s="30"/>
      <c r="G276" s="20"/>
      <c r="H276" s="5"/>
      <c r="I276" s="32"/>
      <c r="J276" s="26"/>
    </row>
    <row r="277" spans="3:10" ht="15" customHeight="1">
      <c r="C277" s="28"/>
      <c r="D277" s="2"/>
      <c r="E277" s="15"/>
      <c r="F277" s="30"/>
      <c r="G277" s="20"/>
      <c r="H277" s="5"/>
      <c r="I277" s="32"/>
      <c r="J277" s="26"/>
    </row>
    <row r="278" spans="3:10" ht="15" customHeight="1">
      <c r="C278" s="28"/>
      <c r="D278" s="1"/>
      <c r="E278" s="15"/>
      <c r="F278" s="30"/>
      <c r="G278" s="20"/>
      <c r="H278" s="5"/>
      <c r="I278" s="32"/>
      <c r="J278" s="26"/>
    </row>
    <row r="279" spans="3:10" ht="15" customHeight="1">
      <c r="C279" s="28"/>
      <c r="D279" s="2"/>
      <c r="E279" s="15"/>
      <c r="F279" s="30"/>
      <c r="G279" s="20"/>
      <c r="H279" s="5"/>
      <c r="I279" s="32"/>
      <c r="J279" s="26"/>
    </row>
    <row r="280" spans="3:10" ht="15" customHeight="1">
      <c r="C280" s="28"/>
      <c r="D280" s="2"/>
      <c r="E280" s="15"/>
      <c r="F280" s="30"/>
      <c r="G280" s="20"/>
      <c r="H280" s="5"/>
      <c r="I280" s="32"/>
      <c r="J280" s="26"/>
    </row>
    <row r="281" spans="3:10" ht="15" customHeight="1">
      <c r="C281" s="28"/>
      <c r="D281" s="2"/>
      <c r="E281" s="15"/>
      <c r="F281" s="30"/>
      <c r="G281" s="20"/>
      <c r="H281" s="5"/>
      <c r="I281" s="32"/>
      <c r="J281" s="26"/>
    </row>
    <row r="282" spans="3:10" ht="15" customHeight="1">
      <c r="C282" s="28"/>
      <c r="D282" s="2"/>
      <c r="E282" s="15"/>
      <c r="F282" s="30"/>
      <c r="G282" s="20"/>
      <c r="H282" s="5"/>
      <c r="I282" s="32"/>
      <c r="J282" s="26"/>
    </row>
    <row r="283" spans="3:10" ht="15" customHeight="1">
      <c r="C283" s="28"/>
      <c r="D283" s="1"/>
      <c r="E283" s="15"/>
      <c r="F283" s="30"/>
      <c r="G283" s="20"/>
      <c r="H283" s="5"/>
      <c r="I283" s="32"/>
      <c r="J283" s="26"/>
    </row>
    <row r="284" spans="3:10" ht="15" customHeight="1">
      <c r="C284" s="28"/>
      <c r="D284" s="1"/>
      <c r="E284" s="15"/>
      <c r="F284" s="30"/>
      <c r="G284" s="20"/>
      <c r="H284" s="5"/>
      <c r="I284" s="32"/>
      <c r="J284" s="26"/>
    </row>
    <row r="285" spans="3:10" ht="15" customHeight="1">
      <c r="C285" s="28"/>
      <c r="D285" s="2"/>
      <c r="E285" s="15"/>
      <c r="F285" s="30"/>
      <c r="G285" s="20"/>
      <c r="H285" s="5"/>
      <c r="I285" s="32"/>
      <c r="J285" s="26"/>
    </row>
    <row r="286" spans="3:10" ht="15" customHeight="1">
      <c r="C286" s="28"/>
      <c r="D286" s="2"/>
      <c r="E286" s="15"/>
      <c r="F286" s="30"/>
      <c r="G286" s="20"/>
      <c r="H286" s="5"/>
      <c r="I286" s="32"/>
      <c r="J286" s="26"/>
    </row>
    <row r="287" spans="3:10" ht="15" customHeight="1">
      <c r="C287" s="28"/>
      <c r="D287" s="2"/>
      <c r="E287" s="15"/>
      <c r="F287" s="30"/>
      <c r="G287" s="20"/>
      <c r="H287" s="5"/>
      <c r="I287" s="32"/>
      <c r="J287" s="26"/>
    </row>
    <row r="288" spans="3:10" ht="15" customHeight="1">
      <c r="C288" s="28"/>
      <c r="D288" s="2"/>
      <c r="E288" s="15"/>
      <c r="F288" s="30"/>
      <c r="G288" s="20"/>
      <c r="H288" s="5"/>
      <c r="I288" s="32"/>
      <c r="J288" s="26"/>
    </row>
    <row r="289" spans="3:10" ht="15" customHeight="1">
      <c r="C289" s="28"/>
      <c r="D289" s="2"/>
      <c r="E289" s="15"/>
      <c r="F289" s="30"/>
      <c r="G289" s="20"/>
      <c r="H289" s="5"/>
      <c r="I289" s="32"/>
      <c r="J289" s="26"/>
    </row>
    <row r="290" spans="3:10" ht="15" customHeight="1">
      <c r="C290" s="28"/>
      <c r="D290" s="2"/>
      <c r="E290" s="15"/>
      <c r="F290" s="30"/>
      <c r="G290" s="20"/>
      <c r="H290" s="5"/>
      <c r="I290" s="32"/>
      <c r="J290" s="26"/>
    </row>
    <row r="291" spans="3:9" ht="15" customHeight="1">
      <c r="C291" s="57"/>
      <c r="D291" s="45"/>
      <c r="E291" s="40"/>
      <c r="F291" s="41"/>
      <c r="G291" s="42"/>
      <c r="H291" s="43"/>
      <c r="I291" s="44"/>
    </row>
    <row r="292" spans="3:9" ht="15" customHeight="1">
      <c r="C292" s="28"/>
      <c r="D292" s="2"/>
      <c r="E292" s="15"/>
      <c r="F292" s="30"/>
      <c r="G292" s="20"/>
      <c r="H292" s="5"/>
      <c r="I292" s="32"/>
    </row>
    <row r="293" spans="3:9" ht="15" customHeight="1">
      <c r="C293" s="28"/>
      <c r="D293" s="2"/>
      <c r="E293" s="15"/>
      <c r="F293" s="30"/>
      <c r="G293" s="20"/>
      <c r="H293" s="5"/>
      <c r="I293" s="32"/>
    </row>
    <row r="294" spans="3:9" ht="15" customHeight="1">
      <c r="C294" s="28"/>
      <c r="D294" s="2"/>
      <c r="E294" s="15"/>
      <c r="F294" s="30"/>
      <c r="G294" s="20"/>
      <c r="H294" s="5"/>
      <c r="I294" s="32"/>
    </row>
    <row r="295" spans="3:9" ht="15" customHeight="1">
      <c r="C295" s="28"/>
      <c r="D295" s="2"/>
      <c r="E295" s="15"/>
      <c r="F295" s="30"/>
      <c r="G295" s="20"/>
      <c r="H295" s="5"/>
      <c r="I295" s="32"/>
    </row>
    <row r="296" spans="3:9" ht="15" customHeight="1">
      <c r="C296" s="28"/>
      <c r="D296" s="2"/>
      <c r="E296" s="15"/>
      <c r="F296" s="30"/>
      <c r="G296" s="20"/>
      <c r="H296" s="5"/>
      <c r="I296" s="32"/>
    </row>
    <row r="297" spans="3:9" ht="15" customHeight="1">
      <c r="C297" s="28"/>
      <c r="D297" s="2"/>
      <c r="E297" s="15"/>
      <c r="F297" s="30"/>
      <c r="G297" s="20"/>
      <c r="H297" s="5"/>
      <c r="I297" s="32"/>
    </row>
    <row r="298" spans="3:9" ht="15" customHeight="1">
      <c r="C298" s="28"/>
      <c r="D298" s="1"/>
      <c r="E298" s="15"/>
      <c r="F298" s="30"/>
      <c r="G298" s="20"/>
      <c r="H298" s="5"/>
      <c r="I298" s="32"/>
    </row>
    <row r="299" spans="3:9" ht="15" customHeight="1">
      <c r="C299" s="28"/>
      <c r="D299" s="2"/>
      <c r="E299" s="15"/>
      <c r="F299" s="30"/>
      <c r="G299" s="20"/>
      <c r="H299" s="5"/>
      <c r="I299" s="32"/>
    </row>
    <row r="300" spans="3:9" ht="15" customHeight="1">
      <c r="C300" s="28"/>
      <c r="D300" s="2"/>
      <c r="E300" s="15"/>
      <c r="F300" s="30"/>
      <c r="G300" s="20"/>
      <c r="H300" s="5"/>
      <c r="I300" s="32"/>
    </row>
    <row r="301" spans="3:9" ht="15" customHeight="1">
      <c r="C301" s="28"/>
      <c r="D301" s="2"/>
      <c r="E301" s="15"/>
      <c r="F301" s="30"/>
      <c r="G301" s="20"/>
      <c r="H301" s="5"/>
      <c r="I301" s="32"/>
    </row>
    <row r="302" spans="3:9" ht="15" customHeight="1">
      <c r="C302" s="28"/>
      <c r="D302" s="1"/>
      <c r="E302" s="15"/>
      <c r="F302" s="30"/>
      <c r="G302" s="20"/>
      <c r="H302" s="5"/>
      <c r="I302" s="32"/>
    </row>
    <row r="303" spans="3:9" ht="15" customHeight="1">
      <c r="C303" s="28"/>
      <c r="D303" s="1"/>
      <c r="E303" s="15"/>
      <c r="F303" s="30"/>
      <c r="G303" s="20"/>
      <c r="H303" s="5"/>
      <c r="I303" s="32"/>
    </row>
    <row r="304" spans="3:9" ht="15" customHeight="1">
      <c r="C304" s="28"/>
      <c r="D304" s="1"/>
      <c r="E304" s="15"/>
      <c r="F304" s="30"/>
      <c r="G304" s="20"/>
      <c r="H304" s="5"/>
      <c r="I304" s="32"/>
    </row>
    <row r="305" spans="3:9" ht="15" customHeight="1">
      <c r="C305" s="28"/>
      <c r="D305" s="1"/>
      <c r="E305" s="15"/>
      <c r="F305" s="30"/>
      <c r="G305" s="20"/>
      <c r="H305" s="5"/>
      <c r="I305" s="32"/>
    </row>
    <row r="306" spans="3:9" ht="15" customHeight="1">
      <c r="C306" s="28"/>
      <c r="D306" s="1"/>
      <c r="E306" s="15"/>
      <c r="F306" s="30"/>
      <c r="G306" s="20"/>
      <c r="H306" s="5"/>
      <c r="I306" s="32"/>
    </row>
    <row r="307" spans="3:9" ht="15" customHeight="1">
      <c r="C307" s="28"/>
      <c r="D307" s="1"/>
      <c r="E307" s="15"/>
      <c r="F307" s="30"/>
      <c r="G307" s="20"/>
      <c r="H307" s="5"/>
      <c r="I307" s="32"/>
    </row>
    <row r="308" spans="3:9" ht="15" customHeight="1">
      <c r="C308" s="28"/>
      <c r="D308" s="1"/>
      <c r="E308" s="15"/>
      <c r="F308" s="30"/>
      <c r="G308" s="20"/>
      <c r="H308" s="5"/>
      <c r="I308" s="32"/>
    </row>
    <row r="309" spans="3:9" ht="15" customHeight="1">
      <c r="C309" s="28"/>
      <c r="D309" s="2"/>
      <c r="E309" s="15"/>
      <c r="F309" s="30"/>
      <c r="G309" s="20"/>
      <c r="H309" s="5"/>
      <c r="I309" s="32"/>
    </row>
    <row r="310" spans="3:9" ht="15" customHeight="1">
      <c r="C310" s="28"/>
      <c r="D310" s="1"/>
      <c r="E310" s="15"/>
      <c r="F310" s="30"/>
      <c r="G310" s="20"/>
      <c r="H310" s="5"/>
      <c r="I310" s="32"/>
    </row>
    <row r="311" spans="3:9" ht="15" customHeight="1">
      <c r="C311" s="28"/>
      <c r="D311" s="2"/>
      <c r="E311" s="15"/>
      <c r="F311" s="30"/>
      <c r="G311" s="20"/>
      <c r="H311" s="5"/>
      <c r="I311" s="32"/>
    </row>
    <row r="312" spans="3:9" ht="15" customHeight="1">
      <c r="C312" s="28"/>
      <c r="D312" s="1"/>
      <c r="E312" s="31"/>
      <c r="F312" s="29"/>
      <c r="G312" s="20"/>
      <c r="H312" s="5"/>
      <c r="I312" s="32"/>
    </row>
    <row r="313" spans="3:9" ht="15" customHeight="1">
      <c r="C313" s="26"/>
      <c r="D313" s="1"/>
      <c r="E313" s="31"/>
      <c r="F313" s="29"/>
      <c r="G313" s="20"/>
      <c r="H313" s="5"/>
      <c r="I313" s="32"/>
    </row>
    <row r="314" spans="3:9" ht="15" customHeight="1">
      <c r="C314" s="26"/>
      <c r="D314" s="1"/>
      <c r="E314" s="31"/>
      <c r="F314" s="29"/>
      <c r="G314" s="20"/>
      <c r="H314" s="5"/>
      <c r="I314" s="32"/>
    </row>
    <row r="315" spans="3:9" ht="15" customHeight="1">
      <c r="C315" s="26"/>
      <c r="D315" s="1"/>
      <c r="E315" s="31"/>
      <c r="F315" s="29"/>
      <c r="G315" s="20"/>
      <c r="H315" s="5"/>
      <c r="I315" s="32"/>
    </row>
    <row r="316" spans="3:9" ht="15" customHeight="1">
      <c r="C316" s="26"/>
      <c r="D316" s="1"/>
      <c r="E316" s="31"/>
      <c r="F316" s="29"/>
      <c r="G316" s="20"/>
      <c r="H316" s="5"/>
      <c r="I316" s="32"/>
    </row>
    <row r="317" spans="3:9" ht="15" customHeight="1">
      <c r="C317" s="26"/>
      <c r="D317" s="1"/>
      <c r="E317" s="31"/>
      <c r="F317" s="29"/>
      <c r="G317" s="20"/>
      <c r="H317" s="5"/>
      <c r="I317" s="32"/>
    </row>
    <row r="318" spans="3:9" ht="15" customHeight="1">
      <c r="C318" s="26"/>
      <c r="D318" s="1"/>
      <c r="E318" s="31"/>
      <c r="F318" s="29"/>
      <c r="G318" s="20"/>
      <c r="H318" s="5"/>
      <c r="I318" s="32"/>
    </row>
    <row r="319" spans="3:9" ht="15" customHeight="1">
      <c r="C319" s="26"/>
      <c r="D319" s="1"/>
      <c r="E319" s="31"/>
      <c r="F319" s="29"/>
      <c r="G319" s="20"/>
      <c r="H319" s="5"/>
      <c r="I319" s="32"/>
    </row>
    <row r="320" spans="3:9" ht="15" customHeight="1">
      <c r="C320" s="26"/>
      <c r="D320" s="1"/>
      <c r="E320" s="31"/>
      <c r="F320" s="29"/>
      <c r="G320" s="20"/>
      <c r="H320" s="5"/>
      <c r="I320" s="32"/>
    </row>
    <row r="321" spans="3:9" ht="15" customHeight="1">
      <c r="C321" s="26"/>
      <c r="D321" s="1"/>
      <c r="E321" s="31"/>
      <c r="F321" s="29"/>
      <c r="G321" s="20"/>
      <c r="H321" s="5"/>
      <c r="I321" s="32"/>
    </row>
    <row r="322" spans="3:9" ht="15" customHeight="1">
      <c r="C322" s="26"/>
      <c r="D322" s="1"/>
      <c r="E322" s="31"/>
      <c r="F322" s="29"/>
      <c r="G322" s="20"/>
      <c r="H322" s="5"/>
      <c r="I322" s="32"/>
    </row>
    <row r="323" spans="3:9" ht="15" customHeight="1">
      <c r="C323" s="26"/>
      <c r="D323" s="1"/>
      <c r="E323" s="31"/>
      <c r="F323" s="29"/>
      <c r="G323" s="20"/>
      <c r="H323" s="5"/>
      <c r="I323" s="32"/>
    </row>
    <row r="324" spans="3:9" ht="15" customHeight="1">
      <c r="C324" s="26"/>
      <c r="D324" s="1"/>
      <c r="E324" s="31"/>
      <c r="F324" s="29"/>
      <c r="G324" s="20"/>
      <c r="H324" s="5"/>
      <c r="I324" s="32"/>
    </row>
    <row r="325" spans="3:10" ht="15" customHeight="1">
      <c r="C325" s="26"/>
      <c r="D325" s="1"/>
      <c r="E325" s="31"/>
      <c r="F325" s="29"/>
      <c r="G325" s="20"/>
      <c r="H325" s="5"/>
      <c r="I325" s="32"/>
      <c r="J325" s="51"/>
    </row>
    <row r="326" spans="3:9" ht="15" customHeight="1">
      <c r="C326" s="26"/>
      <c r="D326" s="1"/>
      <c r="E326" s="31"/>
      <c r="F326" s="29"/>
      <c r="G326" s="20"/>
      <c r="H326" s="5"/>
      <c r="I326" s="32"/>
    </row>
    <row r="327" spans="3:9" ht="15" customHeight="1">
      <c r="C327" s="26"/>
      <c r="D327" s="1"/>
      <c r="E327" s="31"/>
      <c r="F327" s="29"/>
      <c r="G327" s="20"/>
      <c r="H327" s="5"/>
      <c r="I327" s="32"/>
    </row>
    <row r="328" spans="3:9" ht="15" customHeight="1">
      <c r="C328" s="26"/>
      <c r="D328" s="1"/>
      <c r="E328" s="31"/>
      <c r="F328" s="29"/>
      <c r="G328" s="20"/>
      <c r="H328" s="5"/>
      <c r="I328" s="32"/>
    </row>
    <row r="329" spans="3:9" ht="15" customHeight="1">
      <c r="C329" s="26"/>
      <c r="D329" s="1"/>
      <c r="E329" s="31"/>
      <c r="F329" s="29"/>
      <c r="G329" s="20"/>
      <c r="H329" s="5"/>
      <c r="I329" s="32"/>
    </row>
    <row r="330" spans="3:9" ht="15" customHeight="1">
      <c r="C330" s="26"/>
      <c r="D330" s="1"/>
      <c r="E330" s="31"/>
      <c r="F330" s="29"/>
      <c r="G330" s="20"/>
      <c r="H330" s="5"/>
      <c r="I330" s="32"/>
    </row>
    <row r="331" spans="3:9" s="4" customFormat="1" ht="15" customHeight="1">
      <c r="C331" s="26"/>
      <c r="D331" s="1"/>
      <c r="E331" s="32"/>
      <c r="F331" s="30"/>
      <c r="G331" s="20"/>
      <c r="H331" s="5"/>
      <c r="I331" s="32"/>
    </row>
    <row r="332" spans="3:9" ht="15" customHeight="1">
      <c r="C332" s="26"/>
      <c r="D332" s="1"/>
      <c r="E332" s="31"/>
      <c r="F332" s="29"/>
      <c r="G332" s="20"/>
      <c r="H332" s="5"/>
      <c r="I332" s="32"/>
    </row>
    <row r="333" spans="3:9" ht="15" customHeight="1">
      <c r="C333" s="26"/>
      <c r="D333" s="1"/>
      <c r="E333" s="31"/>
      <c r="F333" s="29"/>
      <c r="G333" s="20"/>
      <c r="H333" s="5"/>
      <c r="I333" s="31"/>
    </row>
    <row r="334" spans="3:9" ht="15" customHeight="1">
      <c r="C334" s="26"/>
      <c r="D334" s="1"/>
      <c r="E334" s="31"/>
      <c r="F334" s="29"/>
      <c r="G334" s="20"/>
      <c r="H334" s="5"/>
      <c r="I334" s="31"/>
    </row>
    <row r="335" spans="3:9" ht="15" customHeight="1">
      <c r="C335" s="26"/>
      <c r="D335" s="1"/>
      <c r="E335" s="31"/>
      <c r="F335" s="29"/>
      <c r="G335" s="20"/>
      <c r="H335" s="5"/>
      <c r="I335" s="31"/>
    </row>
    <row r="336" spans="3:9" ht="15" customHeight="1">
      <c r="C336" s="26"/>
      <c r="D336" s="1"/>
      <c r="E336" s="31"/>
      <c r="F336" s="29"/>
      <c r="G336" s="20"/>
      <c r="H336" s="5"/>
      <c r="I336" s="31"/>
    </row>
    <row r="337" spans="3:9" ht="15" customHeight="1">
      <c r="C337" s="26"/>
      <c r="D337" s="1"/>
      <c r="E337" s="31"/>
      <c r="F337" s="29"/>
      <c r="G337" s="20"/>
      <c r="H337" s="5"/>
      <c r="I337" s="31"/>
    </row>
    <row r="338" spans="3:9" ht="15" customHeight="1">
      <c r="C338" s="26"/>
      <c r="D338" s="1"/>
      <c r="E338" s="31"/>
      <c r="F338" s="29"/>
      <c r="G338" s="20"/>
      <c r="H338" s="5"/>
      <c r="I338" s="31"/>
    </row>
    <row r="339" spans="3:9" ht="15" customHeight="1">
      <c r="C339" s="26"/>
      <c r="D339" s="1"/>
      <c r="E339" s="31"/>
      <c r="F339" s="29"/>
      <c r="G339" s="20"/>
      <c r="H339" s="5"/>
      <c r="I339" s="31"/>
    </row>
    <row r="340" spans="3:9" ht="15" customHeight="1">
      <c r="C340" s="26"/>
      <c r="D340" s="1"/>
      <c r="E340" s="31"/>
      <c r="F340" s="29"/>
      <c r="G340" s="20"/>
      <c r="H340" s="5"/>
      <c r="I340" s="31"/>
    </row>
    <row r="341" spans="3:9" ht="15" customHeight="1">
      <c r="C341" s="26"/>
      <c r="D341" s="1"/>
      <c r="E341" s="31"/>
      <c r="F341" s="29"/>
      <c r="G341" s="20"/>
      <c r="H341" s="5"/>
      <c r="I341" s="31"/>
    </row>
    <row r="342" spans="3:9" ht="15" customHeight="1">
      <c r="C342" s="26"/>
      <c r="D342" s="1"/>
      <c r="E342" s="31"/>
      <c r="F342" s="29"/>
      <c r="G342" s="27"/>
      <c r="H342" s="27"/>
      <c r="I342" s="31"/>
    </row>
    <row r="343" spans="3:9" ht="15" customHeight="1">
      <c r="C343" s="26"/>
      <c r="D343" s="1"/>
      <c r="E343" s="31"/>
      <c r="F343" s="29"/>
      <c r="G343" s="27"/>
      <c r="H343" s="27"/>
      <c r="I343" s="31"/>
    </row>
    <row r="344" spans="3:9" ht="15" customHeight="1">
      <c r="C344" s="26"/>
      <c r="D344" s="1"/>
      <c r="E344" s="31"/>
      <c r="F344" s="29"/>
      <c r="G344" s="27"/>
      <c r="H344" s="27"/>
      <c r="I344" s="31"/>
    </row>
    <row r="345" spans="3:9" ht="15" customHeight="1">
      <c r="C345" s="26"/>
      <c r="D345" s="1"/>
      <c r="E345" s="31"/>
      <c r="F345" s="29"/>
      <c r="G345" s="27"/>
      <c r="H345" s="27"/>
      <c r="I345" s="31"/>
    </row>
    <row r="346" spans="3:9" ht="15" customHeight="1">
      <c r="C346" s="26"/>
      <c r="D346" s="1"/>
      <c r="E346" s="31"/>
      <c r="F346" s="29"/>
      <c r="G346" s="27"/>
      <c r="H346" s="27"/>
      <c r="I346" s="31"/>
    </row>
    <row r="347" spans="3:9" ht="15" customHeight="1">
      <c r="C347" s="26"/>
      <c r="D347" s="1"/>
      <c r="E347" s="31"/>
      <c r="F347" s="29"/>
      <c r="G347" s="27"/>
      <c r="H347" s="27"/>
      <c r="I347" s="31"/>
    </row>
    <row r="348" spans="3:9" ht="15" customHeight="1">
      <c r="C348" s="26"/>
      <c r="D348" s="1"/>
      <c r="E348" s="31"/>
      <c r="F348" s="29"/>
      <c r="G348" s="27"/>
      <c r="H348" s="27"/>
      <c r="I348" s="31"/>
    </row>
    <row r="349" spans="3:9" ht="15" customHeight="1">
      <c r="C349" s="26"/>
      <c r="D349" s="1"/>
      <c r="E349" s="31"/>
      <c r="F349" s="29"/>
      <c r="G349" s="27"/>
      <c r="H349" s="27"/>
      <c r="I349" s="31"/>
    </row>
    <row r="350" spans="3:9" ht="15" customHeight="1">
      <c r="C350" s="28"/>
      <c r="D350" s="2"/>
      <c r="E350" s="15"/>
      <c r="F350" s="30"/>
      <c r="G350" s="20"/>
      <c r="H350" s="5"/>
      <c r="I350" s="32"/>
    </row>
    <row r="351" spans="3:9" ht="15" customHeight="1">
      <c r="C351" s="28"/>
      <c r="D351" s="2"/>
      <c r="E351" s="15"/>
      <c r="F351" s="30"/>
      <c r="G351" s="20"/>
      <c r="H351" s="5"/>
      <c r="I351" s="32"/>
    </row>
    <row r="352" spans="3:9" ht="15" customHeight="1">
      <c r="C352" s="28"/>
      <c r="D352" s="2"/>
      <c r="E352" s="15"/>
      <c r="F352" s="30"/>
      <c r="G352" s="20"/>
      <c r="H352" s="5"/>
      <c r="I352" s="32"/>
    </row>
    <row r="353" spans="3:9" ht="15" customHeight="1">
      <c r="C353" s="28"/>
      <c r="D353" s="2"/>
      <c r="E353" s="15"/>
      <c r="F353" s="30"/>
      <c r="G353" s="20"/>
      <c r="H353" s="5"/>
      <c r="I353" s="32"/>
    </row>
    <row r="354" spans="3:9" ht="15" customHeight="1">
      <c r="C354" s="28"/>
      <c r="D354" s="2"/>
      <c r="E354" s="15"/>
      <c r="F354" s="30"/>
      <c r="G354" s="20"/>
      <c r="H354" s="5"/>
      <c r="I354" s="32"/>
    </row>
    <row r="355" spans="3:9" ht="15" customHeight="1">
      <c r="C355" s="28"/>
      <c r="D355" s="2"/>
      <c r="E355" s="15"/>
      <c r="F355" s="30"/>
      <c r="G355" s="20"/>
      <c r="H355" s="5"/>
      <c r="I355" s="32"/>
    </row>
    <row r="356" spans="3:9" ht="15" customHeight="1">
      <c r="C356" s="28"/>
      <c r="D356" s="2"/>
      <c r="E356" s="15"/>
      <c r="F356" s="30"/>
      <c r="G356" s="20"/>
      <c r="H356" s="5"/>
      <c r="I356" s="32"/>
    </row>
    <row r="357" spans="3:9" ht="15" customHeight="1">
      <c r="C357" s="28"/>
      <c r="D357" s="1"/>
      <c r="E357" s="15"/>
      <c r="F357" s="30"/>
      <c r="G357" s="20"/>
      <c r="H357" s="5"/>
      <c r="I357" s="32"/>
    </row>
    <row r="358" spans="3:9" ht="15" customHeight="1">
      <c r="C358" s="28"/>
      <c r="D358" s="1"/>
      <c r="E358" s="15"/>
      <c r="F358" s="30"/>
      <c r="G358" s="20"/>
      <c r="H358" s="5"/>
      <c r="I358" s="32"/>
    </row>
    <row r="359" spans="3:9" ht="15" customHeight="1">
      <c r="C359" s="28"/>
      <c r="D359" s="1"/>
      <c r="E359" s="15"/>
      <c r="F359" s="30"/>
      <c r="G359" s="20"/>
      <c r="H359" s="5"/>
      <c r="I359" s="32"/>
    </row>
    <row r="360" spans="3:9" ht="15" customHeight="1">
      <c r="C360" s="28"/>
      <c r="D360" s="1"/>
      <c r="E360" s="15"/>
      <c r="F360" s="30"/>
      <c r="G360" s="20"/>
      <c r="H360" s="5"/>
      <c r="I360" s="32"/>
    </row>
    <row r="361" spans="3:9" ht="15" customHeight="1">
      <c r="C361" s="28"/>
      <c r="D361" s="1"/>
      <c r="E361" s="15"/>
      <c r="F361" s="30"/>
      <c r="G361" s="20"/>
      <c r="H361" s="5"/>
      <c r="I361" s="32"/>
    </row>
    <row r="362" spans="3:9" ht="15" customHeight="1">
      <c r="C362" s="28"/>
      <c r="D362" s="1"/>
      <c r="E362" s="15"/>
      <c r="F362" s="30"/>
      <c r="G362" s="20"/>
      <c r="H362" s="5"/>
      <c r="I362" s="32"/>
    </row>
    <row r="363" spans="3:9" ht="15" customHeight="1">
      <c r="C363" s="28"/>
      <c r="D363" s="1"/>
      <c r="E363" s="15"/>
      <c r="F363" s="30"/>
      <c r="G363" s="20"/>
      <c r="H363" s="5"/>
      <c r="I363" s="32"/>
    </row>
    <row r="364" spans="3:9" ht="15" customHeight="1">
      <c r="C364" s="28"/>
      <c r="D364" s="1"/>
      <c r="E364" s="15"/>
      <c r="F364" s="30"/>
      <c r="G364" s="20"/>
      <c r="H364" s="5"/>
      <c r="I364" s="32"/>
    </row>
    <row r="365" spans="3:9" ht="15" customHeight="1">
      <c r="C365" s="28"/>
      <c r="D365" s="1"/>
      <c r="E365" s="15"/>
      <c r="F365" s="30"/>
      <c r="G365" s="20"/>
      <c r="H365" s="5"/>
      <c r="I365" s="32"/>
    </row>
    <row r="366" spans="3:9" ht="15" customHeight="1">
      <c r="C366" s="28"/>
      <c r="D366" s="2"/>
      <c r="E366" s="15"/>
      <c r="F366" s="30"/>
      <c r="G366" s="20"/>
      <c r="H366" s="5"/>
      <c r="I366" s="32"/>
    </row>
    <row r="367" spans="3:9" ht="15" customHeight="1">
      <c r="C367" s="28"/>
      <c r="D367" s="2"/>
      <c r="E367" s="15"/>
      <c r="F367" s="30"/>
      <c r="G367" s="20"/>
      <c r="H367" s="5"/>
      <c r="I367" s="32"/>
    </row>
    <row r="368" spans="3:9" ht="15" customHeight="1">
      <c r="C368" s="26"/>
      <c r="D368" s="2"/>
      <c r="E368" s="15"/>
      <c r="F368" s="30"/>
      <c r="G368" s="20"/>
      <c r="H368" s="5"/>
      <c r="I368" s="32"/>
    </row>
    <row r="369" spans="3:9" ht="15" customHeight="1">
      <c r="C369" s="26"/>
      <c r="D369" s="2"/>
      <c r="E369" s="15"/>
      <c r="F369" s="30"/>
      <c r="G369" s="20"/>
      <c r="H369" s="5"/>
      <c r="I369" s="32"/>
    </row>
    <row r="370" spans="3:9" ht="15" customHeight="1">
      <c r="C370" s="26"/>
      <c r="D370" s="2"/>
      <c r="E370" s="15"/>
      <c r="F370" s="30"/>
      <c r="G370" s="20"/>
      <c r="H370" s="5"/>
      <c r="I370" s="32"/>
    </row>
    <row r="371" spans="3:9" ht="15" customHeight="1">
      <c r="C371" s="26"/>
      <c r="D371" s="2"/>
      <c r="E371" s="15"/>
      <c r="F371" s="30"/>
      <c r="G371" s="20"/>
      <c r="H371" s="5"/>
      <c r="I371" s="32"/>
    </row>
    <row r="372" spans="3:9" ht="15" customHeight="1">
      <c r="C372" s="26"/>
      <c r="D372" s="2"/>
      <c r="E372" s="15"/>
      <c r="F372" s="30"/>
      <c r="G372" s="20"/>
      <c r="H372" s="5"/>
      <c r="I372" s="32"/>
    </row>
    <row r="373" spans="3:9" ht="15" customHeight="1">
      <c r="C373" s="26"/>
      <c r="D373" s="2"/>
      <c r="E373" s="15"/>
      <c r="F373" s="30"/>
      <c r="G373" s="20"/>
      <c r="H373" s="5"/>
      <c r="I373" s="32"/>
    </row>
    <row r="374" spans="3:9" ht="15" customHeight="1">
      <c r="C374" s="26"/>
      <c r="D374" s="2"/>
      <c r="E374" s="15"/>
      <c r="F374" s="30"/>
      <c r="G374" s="20"/>
      <c r="H374" s="5"/>
      <c r="I374" s="32"/>
    </row>
    <row r="375" spans="3:9" ht="15" customHeight="1">
      <c r="C375" s="26"/>
      <c r="D375" s="2"/>
      <c r="E375" s="15"/>
      <c r="F375" s="30"/>
      <c r="G375" s="20"/>
      <c r="H375" s="5"/>
      <c r="I375" s="32"/>
    </row>
    <row r="376" spans="3:9" ht="15" customHeight="1">
      <c r="C376" s="26"/>
      <c r="D376" s="2"/>
      <c r="E376" s="15"/>
      <c r="F376" s="30"/>
      <c r="G376" s="20"/>
      <c r="H376" s="5"/>
      <c r="I376" s="32"/>
    </row>
    <row r="377" spans="3:9" ht="15" customHeight="1">
      <c r="C377" s="26"/>
      <c r="D377" s="2"/>
      <c r="E377" s="15"/>
      <c r="F377" s="30"/>
      <c r="G377" s="20"/>
      <c r="H377" s="5"/>
      <c r="I377" s="32"/>
    </row>
    <row r="378" spans="3:9" ht="15" customHeight="1">
      <c r="C378" s="26"/>
      <c r="D378" s="2"/>
      <c r="E378" s="15"/>
      <c r="F378" s="30"/>
      <c r="G378" s="20"/>
      <c r="H378" s="5"/>
      <c r="I378" s="32"/>
    </row>
    <row r="379" spans="3:9" ht="15" customHeight="1">
      <c r="C379" s="26"/>
      <c r="D379" s="2"/>
      <c r="E379" s="15"/>
      <c r="F379" s="30"/>
      <c r="G379" s="20"/>
      <c r="H379" s="5"/>
      <c r="I379" s="32"/>
    </row>
    <row r="380" spans="3:9" ht="15" customHeight="1">
      <c r="C380" s="26"/>
      <c r="D380" s="1"/>
      <c r="E380" s="15"/>
      <c r="F380" s="30"/>
      <c r="G380" s="20"/>
      <c r="H380" s="5"/>
      <c r="I380" s="32"/>
    </row>
    <row r="381" spans="3:9" ht="15" customHeight="1">
      <c r="C381" s="26"/>
      <c r="D381" s="2"/>
      <c r="E381" s="15"/>
      <c r="F381" s="30"/>
      <c r="G381" s="20"/>
      <c r="H381" s="5"/>
      <c r="I381" s="32"/>
    </row>
    <row r="382" spans="3:9" ht="15" customHeight="1">
      <c r="C382" s="26"/>
      <c r="D382" s="1"/>
      <c r="E382" s="15"/>
      <c r="F382" s="30"/>
      <c r="G382" s="20"/>
      <c r="H382" s="5"/>
      <c r="I382" s="32"/>
    </row>
    <row r="383" spans="3:9" ht="15" customHeight="1">
      <c r="C383" s="26"/>
      <c r="D383" s="1"/>
      <c r="E383" s="15"/>
      <c r="F383" s="30"/>
      <c r="G383" s="20"/>
      <c r="H383" s="5"/>
      <c r="I383" s="32"/>
    </row>
    <row r="384" spans="3:9" ht="15" customHeight="1">
      <c r="C384" s="26"/>
      <c r="D384" s="1"/>
      <c r="E384" s="15"/>
      <c r="F384" s="30"/>
      <c r="G384" s="20"/>
      <c r="H384" s="5"/>
      <c r="I384" s="32"/>
    </row>
    <row r="385" spans="3:9" ht="15" customHeight="1">
      <c r="C385" s="48"/>
      <c r="D385" s="45"/>
      <c r="E385" s="40"/>
      <c r="F385" s="41"/>
      <c r="G385" s="42"/>
      <c r="H385" s="43"/>
      <c r="I385" s="44"/>
    </row>
    <row r="386" spans="3:9" ht="15" customHeight="1">
      <c r="C386" s="26"/>
      <c r="D386" s="1"/>
      <c r="E386" s="15"/>
      <c r="F386" s="17"/>
      <c r="G386" s="20"/>
      <c r="H386" s="5"/>
      <c r="I386" s="32"/>
    </row>
    <row r="387" spans="3:9" ht="15" customHeight="1">
      <c r="C387" s="26"/>
      <c r="D387" s="1"/>
      <c r="E387" s="15"/>
      <c r="F387" s="17"/>
      <c r="G387" s="20"/>
      <c r="H387" s="5"/>
      <c r="I387" s="32"/>
    </row>
    <row r="388" spans="3:9" ht="15" customHeight="1">
      <c r="C388" s="26"/>
      <c r="D388" s="1"/>
      <c r="E388" s="15"/>
      <c r="F388" s="17"/>
      <c r="G388" s="20"/>
      <c r="H388" s="5"/>
      <c r="I388" s="32"/>
    </row>
    <row r="389" spans="3:9" ht="15" customHeight="1">
      <c r="C389" s="26"/>
      <c r="D389" s="1"/>
      <c r="E389" s="15"/>
      <c r="F389" s="17"/>
      <c r="G389" s="20"/>
      <c r="H389" s="5"/>
      <c r="I389" s="32"/>
    </row>
    <row r="390" spans="3:9" ht="15" customHeight="1">
      <c r="C390" s="26"/>
      <c r="D390" s="2"/>
      <c r="E390" s="15"/>
      <c r="F390" s="17"/>
      <c r="G390" s="20"/>
      <c r="H390" s="5"/>
      <c r="I390" s="32"/>
    </row>
    <row r="391" spans="3:9" ht="15" customHeight="1">
      <c r="C391" s="26"/>
      <c r="D391" s="1"/>
      <c r="E391" s="15"/>
      <c r="F391" s="17"/>
      <c r="G391" s="20"/>
      <c r="H391" s="5"/>
      <c r="I391" s="32"/>
    </row>
    <row r="392" spans="3:9" ht="15" customHeight="1">
      <c r="C392" s="26"/>
      <c r="D392" s="1"/>
      <c r="E392" s="15"/>
      <c r="F392" s="17"/>
      <c r="G392" s="20"/>
      <c r="H392" s="5"/>
      <c r="I392" s="32"/>
    </row>
    <row r="393" spans="3:9" ht="15" customHeight="1">
      <c r="C393" s="26"/>
      <c r="D393" s="2"/>
      <c r="E393" s="15"/>
      <c r="F393" s="17"/>
      <c r="G393" s="20"/>
      <c r="H393" s="5"/>
      <c r="I393" s="32"/>
    </row>
    <row r="394" spans="3:9" ht="15" customHeight="1">
      <c r="C394" s="25"/>
      <c r="D394" s="1"/>
      <c r="E394" s="15"/>
      <c r="F394" s="17"/>
      <c r="G394" s="20"/>
      <c r="H394" s="5"/>
      <c r="I394" s="32"/>
    </row>
    <row r="395" spans="3:9" ht="15" customHeight="1">
      <c r="C395" s="26"/>
      <c r="D395" s="2"/>
      <c r="E395" s="15"/>
      <c r="F395" s="17"/>
      <c r="G395" s="20"/>
      <c r="H395" s="5"/>
      <c r="I395" s="32"/>
    </row>
    <row r="396" spans="3:9" ht="15" customHeight="1">
      <c r="C396" s="26"/>
      <c r="D396" s="2"/>
      <c r="E396" s="15"/>
      <c r="F396" s="17"/>
      <c r="G396" s="20"/>
      <c r="H396" s="5"/>
      <c r="I396" s="32"/>
    </row>
    <row r="397" spans="3:9" ht="15" customHeight="1">
      <c r="C397" s="26"/>
      <c r="D397" s="2"/>
      <c r="E397" s="15"/>
      <c r="F397" s="17"/>
      <c r="G397" s="20"/>
      <c r="H397" s="5"/>
      <c r="I397" s="32"/>
    </row>
    <row r="398" spans="3:9" ht="15" customHeight="1">
      <c r="C398" s="26"/>
      <c r="D398" s="1"/>
      <c r="E398" s="15"/>
      <c r="F398" s="17"/>
      <c r="G398" s="20"/>
      <c r="H398" s="5"/>
      <c r="I398" s="32"/>
    </row>
    <row r="399" spans="3:9" ht="15" customHeight="1">
      <c r="C399" s="26"/>
      <c r="D399" s="1"/>
      <c r="E399" s="15"/>
      <c r="F399" s="17"/>
      <c r="G399" s="20"/>
      <c r="H399" s="5"/>
      <c r="I399" s="32"/>
    </row>
    <row r="400" spans="3:9" ht="15" customHeight="1">
      <c r="C400" s="26"/>
      <c r="D400" s="1"/>
      <c r="E400" s="15"/>
      <c r="F400" s="17"/>
      <c r="G400" s="20"/>
      <c r="H400" s="5"/>
      <c r="I400" s="32"/>
    </row>
    <row r="401" spans="3:9" ht="15" customHeight="1">
      <c r="C401" s="26"/>
      <c r="D401" s="1"/>
      <c r="E401" s="15"/>
      <c r="F401" s="17"/>
      <c r="G401" s="20"/>
      <c r="H401" s="5"/>
      <c r="I401" s="32"/>
    </row>
    <row r="402" spans="3:9" ht="15" customHeight="1">
      <c r="C402" s="26"/>
      <c r="D402" s="1"/>
      <c r="E402" s="15"/>
      <c r="F402" s="17"/>
      <c r="G402" s="20"/>
      <c r="H402" s="5"/>
      <c r="I402" s="32"/>
    </row>
    <row r="403" spans="3:9" ht="15" customHeight="1">
      <c r="C403" s="26"/>
      <c r="D403" s="2"/>
      <c r="E403" s="15"/>
      <c r="F403" s="17"/>
      <c r="G403" s="20"/>
      <c r="H403" s="5"/>
      <c r="I403" s="32"/>
    </row>
    <row r="404" spans="3:9" ht="15" customHeight="1">
      <c r="C404" s="26"/>
      <c r="D404" s="2"/>
      <c r="E404" s="15"/>
      <c r="F404" s="17"/>
      <c r="G404" s="20"/>
      <c r="H404" s="5"/>
      <c r="I404" s="32"/>
    </row>
    <row r="405" spans="3:9" s="4" customFormat="1" ht="15" customHeight="1">
      <c r="C405" s="26"/>
      <c r="D405" s="2"/>
      <c r="E405" s="15"/>
      <c r="F405" s="17"/>
      <c r="G405" s="20"/>
      <c r="H405" s="5"/>
      <c r="I405" s="32"/>
    </row>
    <row r="406" spans="3:9" ht="15" customHeight="1">
      <c r="C406" s="26"/>
      <c r="D406" s="2"/>
      <c r="E406" s="15"/>
      <c r="F406" s="17"/>
      <c r="G406" s="20"/>
      <c r="H406" s="5"/>
      <c r="I406" s="32"/>
    </row>
    <row r="407" spans="3:9" ht="15" customHeight="1">
      <c r="C407" s="26"/>
      <c r="D407" s="2"/>
      <c r="E407" s="15"/>
      <c r="F407" s="17"/>
      <c r="G407" s="20"/>
      <c r="H407" s="5"/>
      <c r="I407" s="32"/>
    </row>
    <row r="408" spans="3:9" ht="15" customHeight="1">
      <c r="C408" s="26"/>
      <c r="D408" s="1"/>
      <c r="E408" s="15"/>
      <c r="F408" s="17"/>
      <c r="G408" s="20"/>
      <c r="H408" s="5"/>
      <c r="I408" s="32"/>
    </row>
    <row r="409" spans="3:9" ht="15" customHeight="1">
      <c r="C409" s="26"/>
      <c r="D409" s="1"/>
      <c r="E409" s="15"/>
      <c r="F409" s="17"/>
      <c r="G409" s="20"/>
      <c r="H409" s="5"/>
      <c r="I409" s="32"/>
    </row>
    <row r="410" spans="3:9" ht="15" customHeight="1">
      <c r="C410" s="26"/>
      <c r="D410" s="2"/>
      <c r="E410" s="15"/>
      <c r="F410" s="17"/>
      <c r="G410" s="20"/>
      <c r="H410" s="5"/>
      <c r="I410" s="32"/>
    </row>
    <row r="411" spans="3:9" ht="15" customHeight="1">
      <c r="C411" s="26"/>
      <c r="D411" s="1"/>
      <c r="E411" s="15"/>
      <c r="F411" s="17"/>
      <c r="G411" s="20"/>
      <c r="H411" s="5"/>
      <c r="I411" s="32"/>
    </row>
    <row r="412" spans="3:9" ht="15" customHeight="1">
      <c r="C412" s="26"/>
      <c r="D412" s="1"/>
      <c r="E412" s="15"/>
      <c r="F412" s="17"/>
      <c r="G412" s="20"/>
      <c r="H412" s="5"/>
      <c r="I412" s="32"/>
    </row>
    <row r="413" spans="3:9" ht="15" customHeight="1">
      <c r="C413" s="26"/>
      <c r="D413" s="1"/>
      <c r="E413" s="15"/>
      <c r="F413" s="17"/>
      <c r="G413" s="20"/>
      <c r="H413" s="5"/>
      <c r="I413" s="32"/>
    </row>
    <row r="414" spans="3:9" s="4" customFormat="1" ht="15" customHeight="1">
      <c r="C414" s="26"/>
      <c r="D414" s="1"/>
      <c r="E414" s="15"/>
      <c r="F414" s="17"/>
      <c r="G414" s="20"/>
      <c r="H414" s="5"/>
      <c r="I414" s="32"/>
    </row>
    <row r="415" spans="3:9" ht="15" customHeight="1">
      <c r="C415" s="26"/>
      <c r="D415" s="1"/>
      <c r="E415" s="15"/>
      <c r="F415" s="17"/>
      <c r="G415" s="20"/>
      <c r="H415" s="5"/>
      <c r="I415" s="32"/>
    </row>
    <row r="416" spans="3:9" ht="15" customHeight="1">
      <c r="C416" s="26"/>
      <c r="D416" s="1"/>
      <c r="E416" s="15"/>
      <c r="F416" s="17"/>
      <c r="G416" s="20"/>
      <c r="H416" s="5"/>
      <c r="I416" s="32"/>
    </row>
    <row r="417" spans="3:9" ht="15" customHeight="1">
      <c r="C417" s="26"/>
      <c r="D417" s="1"/>
      <c r="E417" s="15"/>
      <c r="F417" s="17"/>
      <c r="G417" s="20"/>
      <c r="H417" s="5"/>
      <c r="I417" s="32"/>
    </row>
    <row r="418" spans="3:9" ht="15" customHeight="1">
      <c r="C418" s="26"/>
      <c r="D418" s="1"/>
      <c r="E418" s="15"/>
      <c r="F418" s="17"/>
      <c r="G418" s="20"/>
      <c r="H418" s="5"/>
      <c r="I418" s="32"/>
    </row>
    <row r="419" spans="3:9" ht="15" customHeight="1">
      <c r="C419" s="26"/>
      <c r="D419" s="2"/>
      <c r="E419" s="15"/>
      <c r="F419" s="17"/>
      <c r="G419" s="20"/>
      <c r="H419" s="5"/>
      <c r="I419" s="32"/>
    </row>
    <row r="420" spans="3:9" ht="15" customHeight="1">
      <c r="C420" s="25"/>
      <c r="D420" s="2"/>
      <c r="E420" s="15"/>
      <c r="F420" s="17"/>
      <c r="G420" s="20"/>
      <c r="H420" s="5"/>
      <c r="I420" s="32"/>
    </row>
    <row r="421" spans="3:9" ht="15" customHeight="1">
      <c r="C421" s="25"/>
      <c r="D421" s="2"/>
      <c r="E421" s="15"/>
      <c r="F421" s="17"/>
      <c r="G421" s="20"/>
      <c r="H421" s="5"/>
      <c r="I421" s="32"/>
    </row>
    <row r="422" spans="3:9" ht="15" customHeight="1">
      <c r="C422" s="6"/>
      <c r="D422" s="7"/>
      <c r="E422" s="16"/>
      <c r="F422" s="9"/>
      <c r="G422" s="21"/>
      <c r="H422" s="10"/>
      <c r="I422" s="33"/>
    </row>
    <row r="423" spans="3:9" ht="15" customHeight="1">
      <c r="C423" s="6"/>
      <c r="D423" s="7"/>
      <c r="E423" s="16"/>
      <c r="F423" s="9"/>
      <c r="G423" s="21"/>
      <c r="H423" s="10"/>
      <c r="I423" s="33"/>
    </row>
    <row r="424" spans="3:9" ht="15" customHeight="1">
      <c r="C424" s="6"/>
      <c r="D424" s="7"/>
      <c r="E424" s="16"/>
      <c r="F424" s="9"/>
      <c r="G424" s="21"/>
      <c r="H424" s="10"/>
      <c r="I424" s="33"/>
    </row>
    <row r="425" spans="3:9" ht="15" customHeight="1">
      <c r="C425" s="6"/>
      <c r="D425" s="7"/>
      <c r="E425" s="16"/>
      <c r="F425" s="9"/>
      <c r="G425" s="21"/>
      <c r="H425" s="10"/>
      <c r="I425" s="33"/>
    </row>
    <row r="426" spans="3:9" ht="15" customHeight="1">
      <c r="C426" s="6"/>
      <c r="D426" s="7"/>
      <c r="E426" s="16"/>
      <c r="F426" s="9"/>
      <c r="G426" s="21"/>
      <c r="H426" s="10"/>
      <c r="I426" s="33"/>
    </row>
    <row r="427" spans="3:9" ht="15" customHeight="1">
      <c r="C427" s="6"/>
      <c r="D427" s="11"/>
      <c r="E427" s="16"/>
      <c r="F427" s="9"/>
      <c r="G427" s="21"/>
      <c r="H427" s="10"/>
      <c r="I427" s="33"/>
    </row>
    <row r="428" spans="3:9" ht="15" customHeight="1">
      <c r="C428" s="6"/>
      <c r="D428" s="11"/>
      <c r="E428" s="16"/>
      <c r="F428" s="9"/>
      <c r="G428" s="21"/>
      <c r="H428" s="10"/>
      <c r="I428" s="33"/>
    </row>
    <row r="429" spans="3:9" ht="15" customHeight="1">
      <c r="C429" s="6"/>
      <c r="D429" s="7"/>
      <c r="E429" s="16"/>
      <c r="F429" s="9"/>
      <c r="G429" s="21"/>
      <c r="H429" s="10"/>
      <c r="I429" s="33"/>
    </row>
    <row r="430" spans="3:9" ht="15" customHeight="1">
      <c r="C430" s="6"/>
      <c r="D430" s="11"/>
      <c r="E430" s="16"/>
      <c r="F430" s="9"/>
      <c r="G430" s="21"/>
      <c r="H430" s="10"/>
      <c r="I430" s="33"/>
    </row>
    <row r="431" spans="3:9" ht="15" customHeight="1">
      <c r="C431" s="6"/>
      <c r="D431" s="7"/>
      <c r="E431" s="16"/>
      <c r="F431" s="9"/>
      <c r="G431" s="21"/>
      <c r="H431" s="10"/>
      <c r="I431" s="33"/>
    </row>
    <row r="432" spans="3:9" ht="15" customHeight="1">
      <c r="C432" s="6"/>
      <c r="D432" s="7"/>
      <c r="E432" s="16"/>
      <c r="F432" s="9"/>
      <c r="G432" s="21"/>
      <c r="H432" s="10"/>
      <c r="I432" s="33"/>
    </row>
    <row r="433" spans="3:9" ht="15" customHeight="1">
      <c r="C433" s="6"/>
      <c r="D433" s="11"/>
      <c r="E433" s="16"/>
      <c r="F433" s="9"/>
      <c r="G433" s="21"/>
      <c r="H433" s="10"/>
      <c r="I433" s="33"/>
    </row>
    <row r="434" spans="3:9" ht="15" customHeight="1">
      <c r="C434" s="6"/>
      <c r="D434" s="7"/>
      <c r="E434" s="16"/>
      <c r="F434" s="9"/>
      <c r="G434" s="21"/>
      <c r="H434" s="10"/>
      <c r="I434" s="33"/>
    </row>
    <row r="435" spans="3:9" ht="15" customHeight="1">
      <c r="C435" s="6"/>
      <c r="D435" s="7"/>
      <c r="E435" s="16"/>
      <c r="F435" s="9"/>
      <c r="G435" s="21"/>
      <c r="H435" s="10"/>
      <c r="I435" s="33"/>
    </row>
    <row r="436" spans="3:9" ht="15" customHeight="1">
      <c r="C436" s="6"/>
      <c r="D436" s="7"/>
      <c r="E436" s="16"/>
      <c r="F436" s="9"/>
      <c r="G436" s="21"/>
      <c r="H436" s="10"/>
      <c r="I436" s="33"/>
    </row>
    <row r="437" spans="3:9" ht="15" customHeight="1">
      <c r="C437" s="6"/>
      <c r="D437" s="7"/>
      <c r="E437" s="16"/>
      <c r="F437" s="9"/>
      <c r="G437" s="21"/>
      <c r="H437" s="10"/>
      <c r="I437" s="33"/>
    </row>
    <row r="438" spans="3:9" ht="15" customHeight="1">
      <c r="C438" s="6"/>
      <c r="D438" s="11"/>
      <c r="E438" s="16"/>
      <c r="F438" s="9"/>
      <c r="G438" s="21"/>
      <c r="H438" s="10"/>
      <c r="I438" s="33"/>
    </row>
    <row r="439" spans="3:9" ht="15" customHeight="1">
      <c r="C439" s="6"/>
      <c r="D439" s="11"/>
      <c r="E439" s="16"/>
      <c r="F439" s="9"/>
      <c r="G439" s="21"/>
      <c r="H439" s="10"/>
      <c r="I439" s="33"/>
    </row>
    <row r="440" spans="3:9" ht="15" customHeight="1">
      <c r="C440" s="6"/>
      <c r="D440" s="7"/>
      <c r="E440" s="16"/>
      <c r="F440" s="9"/>
      <c r="G440" s="21"/>
      <c r="H440" s="10"/>
      <c r="I440" s="33"/>
    </row>
    <row r="441" spans="3:9" ht="15" customHeight="1">
      <c r="C441" s="6"/>
      <c r="D441" s="11"/>
      <c r="E441" s="16"/>
      <c r="F441" s="9"/>
      <c r="G441" s="21"/>
      <c r="H441" s="10"/>
      <c r="I441" s="33"/>
    </row>
    <row r="442" spans="3:9" ht="15" customHeight="1">
      <c r="C442" s="6"/>
      <c r="D442" s="7"/>
      <c r="E442" s="16"/>
      <c r="F442" s="9"/>
      <c r="G442" s="21"/>
      <c r="H442" s="10"/>
      <c r="I442" s="33"/>
    </row>
    <row r="443" spans="3:9" ht="15" customHeight="1">
      <c r="C443" s="6"/>
      <c r="D443" s="7"/>
      <c r="E443" s="16"/>
      <c r="F443" s="9"/>
      <c r="G443" s="21"/>
      <c r="H443" s="10"/>
      <c r="I443" s="33"/>
    </row>
    <row r="444" spans="3:9" ht="15" customHeight="1">
      <c r="C444" s="6"/>
      <c r="D444" s="7"/>
      <c r="E444" s="16"/>
      <c r="F444" s="9"/>
      <c r="G444" s="21"/>
      <c r="H444" s="10"/>
      <c r="I444" s="33"/>
    </row>
    <row r="445" spans="3:9" ht="15" customHeight="1">
      <c r="C445" s="6"/>
      <c r="D445" s="11"/>
      <c r="E445" s="16"/>
      <c r="F445" s="9"/>
      <c r="G445" s="21"/>
      <c r="H445" s="10"/>
      <c r="I445" s="33"/>
    </row>
    <row r="446" spans="3:9" ht="15" customHeight="1">
      <c r="C446" s="6"/>
      <c r="D446" s="7"/>
      <c r="E446" s="16"/>
      <c r="F446" s="9"/>
      <c r="G446" s="21"/>
      <c r="H446" s="10"/>
      <c r="I446" s="33"/>
    </row>
    <row r="447" spans="3:9" ht="15" customHeight="1">
      <c r="C447" s="6"/>
      <c r="D447" s="7"/>
      <c r="E447" s="16"/>
      <c r="F447" s="9"/>
      <c r="G447" s="21"/>
      <c r="H447" s="10"/>
      <c r="I447" s="33"/>
    </row>
    <row r="448" spans="3:9" ht="15" customHeight="1">
      <c r="C448" s="6"/>
      <c r="D448" s="7"/>
      <c r="E448" s="16"/>
      <c r="F448" s="9"/>
      <c r="G448" s="21"/>
      <c r="H448" s="10"/>
      <c r="I448" s="33"/>
    </row>
    <row r="449" spans="3:9" ht="15" customHeight="1">
      <c r="C449" s="6"/>
      <c r="D449" s="7"/>
      <c r="E449" s="16"/>
      <c r="F449" s="9"/>
      <c r="G449" s="21"/>
      <c r="H449" s="10"/>
      <c r="I449" s="33"/>
    </row>
    <row r="450" spans="3:9" ht="15" customHeight="1">
      <c r="C450" s="6"/>
      <c r="D450" s="7"/>
      <c r="E450" s="16"/>
      <c r="F450" s="9"/>
      <c r="G450" s="21"/>
      <c r="H450" s="10"/>
      <c r="I450" s="33"/>
    </row>
    <row r="451" spans="3:9" ht="15" customHeight="1">
      <c r="C451" s="6"/>
      <c r="D451" s="11"/>
      <c r="E451" s="16"/>
      <c r="F451" s="9"/>
      <c r="G451" s="21"/>
      <c r="H451" s="10"/>
      <c r="I451" s="33"/>
    </row>
    <row r="452" spans="3:9" ht="15" customHeight="1">
      <c r="C452" s="6"/>
      <c r="D452" s="7"/>
      <c r="E452" s="16"/>
      <c r="F452" s="9"/>
      <c r="G452" s="21"/>
      <c r="H452" s="10"/>
      <c r="I452" s="33"/>
    </row>
    <row r="453" spans="3:9" ht="15" customHeight="1">
      <c r="C453" s="6"/>
      <c r="D453" s="7"/>
      <c r="E453" s="16"/>
      <c r="F453" s="9"/>
      <c r="G453" s="21"/>
      <c r="H453" s="10"/>
      <c r="I453" s="33"/>
    </row>
    <row r="454" spans="3:9" ht="15" customHeight="1">
      <c r="C454" s="6"/>
      <c r="D454" s="7"/>
      <c r="E454" s="16"/>
      <c r="F454" s="9"/>
      <c r="G454" s="21"/>
      <c r="H454" s="10"/>
      <c r="I454" s="33"/>
    </row>
    <row r="455" spans="3:9" ht="15" customHeight="1">
      <c r="C455" s="6"/>
      <c r="D455" s="7"/>
      <c r="E455" s="16"/>
      <c r="F455" s="9"/>
      <c r="G455" s="21"/>
      <c r="H455" s="10"/>
      <c r="I455" s="33"/>
    </row>
    <row r="456" spans="3:9" ht="15" customHeight="1">
      <c r="C456" s="6"/>
      <c r="D456" s="7"/>
      <c r="E456" s="16"/>
      <c r="F456" s="9"/>
      <c r="G456" s="21"/>
      <c r="H456" s="10"/>
      <c r="I456" s="33"/>
    </row>
    <row r="457" spans="3:9" ht="15" customHeight="1">
      <c r="C457" s="6"/>
      <c r="D457" s="7"/>
      <c r="E457" s="16"/>
      <c r="F457" s="9"/>
      <c r="G457" s="21"/>
      <c r="H457" s="10"/>
      <c r="I457" s="33"/>
    </row>
    <row r="458" spans="3:9" ht="15" customHeight="1">
      <c r="C458" s="8"/>
      <c r="D458" s="11"/>
      <c r="E458" s="16"/>
      <c r="F458" s="9"/>
      <c r="G458" s="21"/>
      <c r="H458" s="10"/>
      <c r="I458" s="33"/>
    </row>
    <row r="459" spans="3:9" ht="15" customHeight="1">
      <c r="C459" s="12"/>
      <c r="D459" s="7"/>
      <c r="E459" s="18"/>
      <c r="F459" s="13"/>
      <c r="G459" s="22"/>
      <c r="H459" s="14"/>
      <c r="I459" s="34"/>
    </row>
    <row r="460" spans="3:9" ht="15" customHeight="1">
      <c r="C460" s="12"/>
      <c r="D460" s="7"/>
      <c r="E460" s="18"/>
      <c r="F460" s="13"/>
      <c r="G460" s="22"/>
      <c r="H460" s="14"/>
      <c r="I460" s="34"/>
    </row>
    <row r="461" spans="3:9" ht="15" customHeight="1">
      <c r="C461" s="12"/>
      <c r="D461" s="7"/>
      <c r="E461" s="18"/>
      <c r="F461" s="13"/>
      <c r="G461" s="22"/>
      <c r="H461" s="14"/>
      <c r="I461" s="34"/>
    </row>
    <row r="462" spans="3:9" ht="15" customHeight="1">
      <c r="C462" s="12"/>
      <c r="D462" s="7"/>
      <c r="E462" s="18"/>
      <c r="F462" s="13"/>
      <c r="G462" s="22"/>
      <c r="H462" s="14"/>
      <c r="I462" s="34"/>
    </row>
    <row r="463" spans="3:9" ht="15" customHeight="1">
      <c r="C463" s="12"/>
      <c r="D463" s="7"/>
      <c r="E463" s="18"/>
      <c r="F463" s="13"/>
      <c r="G463" s="22"/>
      <c r="H463" s="14"/>
      <c r="I463" s="34"/>
    </row>
    <row r="464" spans="3:9" ht="15" customHeight="1">
      <c r="C464" s="12"/>
      <c r="D464" s="7"/>
      <c r="E464" s="18"/>
      <c r="F464" s="13"/>
      <c r="G464" s="22"/>
      <c r="H464" s="14"/>
      <c r="I464" s="34"/>
    </row>
    <row r="465" spans="3:9" ht="15" customHeight="1">
      <c r="C465" s="12"/>
      <c r="D465" s="7"/>
      <c r="E465" s="18"/>
      <c r="F465" s="13"/>
      <c r="G465" s="22"/>
      <c r="H465" s="14"/>
      <c r="I465" s="34"/>
    </row>
    <row r="466" spans="3:9" ht="15" customHeight="1">
      <c r="C466" s="12"/>
      <c r="D466" s="7"/>
      <c r="E466" s="18"/>
      <c r="F466" s="13"/>
      <c r="G466" s="22"/>
      <c r="H466" s="14"/>
      <c r="I466" s="34"/>
    </row>
    <row r="467" spans="3:9" ht="15" customHeight="1">
      <c r="C467" s="12"/>
      <c r="D467" s="7"/>
      <c r="E467" s="18"/>
      <c r="F467" s="13"/>
      <c r="G467" s="22"/>
      <c r="H467" s="14"/>
      <c r="I467" s="34"/>
    </row>
    <row r="468" spans="3:9" ht="15" customHeight="1">
      <c r="C468" s="12"/>
      <c r="D468" s="7"/>
      <c r="E468" s="18"/>
      <c r="F468" s="13"/>
      <c r="G468" s="22"/>
      <c r="H468" s="14"/>
      <c r="I468" s="34"/>
    </row>
    <row r="469" spans="3:9" ht="15" customHeight="1">
      <c r="C469" s="12"/>
      <c r="D469" s="7"/>
      <c r="E469" s="18"/>
      <c r="F469" s="13"/>
      <c r="G469" s="22"/>
      <c r="H469" s="14"/>
      <c r="I469" s="34"/>
    </row>
    <row r="470" spans="3:9" ht="15" customHeight="1">
      <c r="C470" s="12"/>
      <c r="D470" s="7"/>
      <c r="E470" s="18"/>
      <c r="F470" s="13"/>
      <c r="G470" s="22"/>
      <c r="H470" s="14"/>
      <c r="I470" s="34"/>
    </row>
    <row r="471" spans="3:9" ht="15" customHeight="1">
      <c r="C471" s="12"/>
      <c r="D471" s="7"/>
      <c r="E471" s="18"/>
      <c r="F471" s="13"/>
      <c r="G471" s="22"/>
      <c r="H471" s="14"/>
      <c r="I471" s="34"/>
    </row>
    <row r="472" spans="3:9" ht="15" customHeight="1">
      <c r="C472" s="12"/>
      <c r="D472" s="7"/>
      <c r="E472" s="18"/>
      <c r="F472" s="13"/>
      <c r="G472" s="22"/>
      <c r="H472" s="14"/>
      <c r="I472" s="34"/>
    </row>
    <row r="473" spans="3:9" ht="15" customHeight="1">
      <c r="C473" s="12"/>
      <c r="D473" s="7"/>
      <c r="E473" s="18"/>
      <c r="F473" s="13"/>
      <c r="G473" s="22"/>
      <c r="H473" s="14"/>
      <c r="I473" s="34"/>
    </row>
    <row r="474" spans="3:9" ht="15" customHeight="1">
      <c r="C474" s="12"/>
      <c r="D474" s="7"/>
      <c r="E474" s="18"/>
      <c r="F474" s="13"/>
      <c r="G474" s="22"/>
      <c r="H474" s="14"/>
      <c r="I474" s="34"/>
    </row>
    <row r="475" ht="15" customHeight="1"/>
    <row r="479" ht="15">
      <c r="H479">
        <f>SUBTOTAL(9,H9:H478)</f>
        <v>20424</v>
      </c>
    </row>
  </sheetData>
  <sheetProtection/>
  <autoFilter ref="D1:D479"/>
  <mergeCells count="11">
    <mergeCell ref="J41:J42"/>
    <mergeCell ref="J43:J46"/>
    <mergeCell ref="J47:J50"/>
    <mergeCell ref="J51:J53"/>
    <mergeCell ref="J54:J63"/>
    <mergeCell ref="J2:J8"/>
    <mergeCell ref="J9:J20"/>
    <mergeCell ref="J21:J22"/>
    <mergeCell ref="J23:J31"/>
    <mergeCell ref="J32:J35"/>
    <mergeCell ref="J36:J40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2019-08-17T03:35:07Z</cp:lastPrinted>
  <dcterms:created xsi:type="dcterms:W3CDTF">2018-07-27T02:03:12Z</dcterms:created>
  <dcterms:modified xsi:type="dcterms:W3CDTF">2019-10-29T15:01:45Z</dcterms:modified>
  <cp:category/>
  <cp:version/>
  <cp:contentType/>
  <cp:contentStatus/>
</cp:coreProperties>
</file>