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155" windowHeight="7995" activeTab="0"/>
  </bookViews>
  <sheets>
    <sheet name="Новый магазин 1 год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<sst xmlns="http://schemas.openxmlformats.org/spreadsheetml/2006/main" count="57" uniqueCount="57">
  <si>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налог на зп</t>
  </si>
  <si>
    <t>офис</t>
  </si>
  <si>
    <t>закуп товара</t>
  </si>
  <si>
    <t>Создание магазина</t>
  </si>
  <si>
    <t>Бизнес-план интернет-магазина (т.р.)</t>
  </si>
  <si>
    <t>1С, настройка, занесение каталога товаров</t>
  </si>
  <si>
    <t>Итого, разовые затраты</t>
  </si>
  <si>
    <t>1. Разовые затраты</t>
  </si>
  <si>
    <t>зарплата (2 человека)</t>
  </si>
  <si>
    <t>машина для доставки товаров</t>
  </si>
  <si>
    <t>реклама (НГС - 1 раз в месяц, Яндекс директ и др.)</t>
  </si>
  <si>
    <t>доработки и обслуживание магазина</t>
  </si>
  <si>
    <t>Итого, постоянные затраты в месяц</t>
  </si>
  <si>
    <t>Закуп товара, 1-й месяц</t>
  </si>
  <si>
    <t>Закуп товара, 2-й месяц</t>
  </si>
  <si>
    <t>Закуп товара, 3-й месяц</t>
  </si>
  <si>
    <t>Закуп товара, 4-й месяц</t>
  </si>
  <si>
    <t>Закуп товара, 5-й месяц</t>
  </si>
  <si>
    <t>Закуп товара, 6-й месяц</t>
  </si>
  <si>
    <t>Закуп товара, 7-й месяц</t>
  </si>
  <si>
    <t>Закуп товара, 8-й месяц</t>
  </si>
  <si>
    <t>Закуп товара, 9-й месяц</t>
  </si>
  <si>
    <t>Закуп товара, 10-й месяц</t>
  </si>
  <si>
    <t>Закуп товара, 11-й месяц</t>
  </si>
  <si>
    <t>Закуп товара, 12-й месяц</t>
  </si>
  <si>
    <t>Оборот</t>
  </si>
  <si>
    <t>Оборот, 1-й месяц</t>
  </si>
  <si>
    <t>Оборот, 2-й месяц</t>
  </si>
  <si>
    <t>Оборот, 3-й месяц</t>
  </si>
  <si>
    <t>Оборот, 4-й месяц</t>
  </si>
  <si>
    <t>Оборот, 5-й месяц</t>
  </si>
  <si>
    <t>Оборот, 6-й месяц</t>
  </si>
  <si>
    <t>Оборот, 7-й месяц</t>
  </si>
  <si>
    <t>Оборот, 8-й месяц</t>
  </si>
  <si>
    <t>Оборот, 9-й месяц</t>
  </si>
  <si>
    <t>Оборот, 10-й месяц</t>
  </si>
  <si>
    <t>Оборот, 11-й месяц</t>
  </si>
  <si>
    <t>Оборот, 12-й месяц</t>
  </si>
  <si>
    <t>Торговая наценка</t>
  </si>
  <si>
    <t>Итого, закуп</t>
  </si>
  <si>
    <t>Итого, оборот</t>
  </si>
  <si>
    <t>Итог года:</t>
  </si>
  <si>
    <t>Остаток товара на складе</t>
  </si>
  <si>
    <t>Постоянные затраты</t>
  </si>
  <si>
    <t>Налоги (6%)</t>
  </si>
  <si>
    <t>Прибыль</t>
  </si>
  <si>
    <t>бухгалтерия и прочее</t>
  </si>
  <si>
    <t>Остаток средств</t>
  </si>
  <si>
    <t>остаток средств в конце месяца</t>
  </si>
  <si>
    <t>Закуп товара, 13-й месяц</t>
  </si>
  <si>
    <t>Оборот, 13-й месяц</t>
  </si>
  <si>
    <t>Далее</t>
  </si>
  <si>
    <t>Оборот в месяц</t>
  </si>
  <si>
    <t>затраты</t>
  </si>
  <si>
    <t>прибыль, в месяц</t>
  </si>
  <si>
    <t>Начальные вложения</t>
  </si>
  <si>
    <t>2. Постоянные затраты, в месяц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</si>
</sst>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" fontId="27" fillId="0" borderId="0" xfId="0" applyNumberFormat="1" applyFont="1" applyAlignment="1">
      <alignment/>
    </xf>
    <xf numFmtId="9" fontId="0" fillId="0" borderId="0" xfId="0" applyNumberFormat="1" applyAlignment="1">
      <alignment/>
    </xf>
    <xf numFmtId="3" fontId="27" fillId="0" borderId="0" xfId="0" applyNumberFormat="1" applyFont="1" applyAlignment="1">
      <alignment/>
    </xf>
    <xf numFmtId="0" fontId="36" fillId="0" borderId="0" xfId="0" applyFont="1" applyAlignment="1">
      <alignment wrapText="1"/>
    </xf>
    <xf numFmtId="0" fontId="37" fillId="0" borderId="0" xfId="0" applyFont="1" applyAlignment="1">
      <alignment wrapText="1"/>
    </xf>
    <xf numFmtId="3" fontId="37" fillId="0" borderId="0" xfId="0" applyNumberFormat="1" applyFont="1" applyAlignment="1">
      <alignment/>
    </xf>
    <xf numFmtId="0" fontId="36" fillId="0" borderId="0" xfId="0" applyFont="1" applyAlignment="1">
      <alignment/>
    </xf>
    <xf numFmtId="0" fontId="27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41">
      <selection activeCell="B63" sqref="B63"/>
    </sheetView>
  </sheetViews>
  <sheetFormatPr defaultColWidth="9.140625" defaultRowHeight="15"/>
  <cols>
    <col min="1" max="1" width="41.8515625" style="5" customWidth="1"/>
    <col min="2" max="2" width="13.7109375" style="0" customWidth="1"/>
    <col min="3" max="3" width="12.28125" style="0" customWidth="1"/>
  </cols>
  <sheetData>
    <row r="1" spans="1:4" ht="15">
      <c r="A1" s="3" t="s">
        <v>4</v>
      </c>
      <c r="B1" s="5"/>
      <c r="D1" t="s">
        <v>47</v>
      </c>
    </row>
    <row r="2" spans="1:3" ht="15">
      <c r="A2" s="3" t="s">
        <v>38</v>
      </c>
      <c r="B2" s="5"/>
      <c r="C2" s="7">
        <v>1</v>
      </c>
    </row>
    <row r="3" spans="1:3" ht="15">
      <c r="A3" s="3" t="s">
        <v>55</v>
      </c>
      <c r="B3" s="3">
        <v>600</v>
      </c>
      <c r="C3" s="7"/>
    </row>
    <row r="4" ht="15">
      <c r="A4" s="3"/>
    </row>
    <row r="5" ht="15">
      <c r="A5" s="3" t="s">
        <v>7</v>
      </c>
    </row>
    <row r="6" spans="1:2" ht="15">
      <c r="A6" s="4" t="s">
        <v>3</v>
      </c>
      <c r="B6">
        <v>100</v>
      </c>
    </row>
    <row r="7" spans="1:2" ht="15">
      <c r="A7" s="4" t="s">
        <v>5</v>
      </c>
      <c r="B7">
        <v>50</v>
      </c>
    </row>
    <row r="8" ht="15">
      <c r="A8" s="3"/>
    </row>
    <row r="9" spans="1:4" ht="15">
      <c r="A9" s="3" t="s">
        <v>6</v>
      </c>
      <c r="B9" s="2">
        <f>SUM(B6:B8)</f>
        <v>150</v>
      </c>
      <c r="D9">
        <f>B3-B9</f>
        <v>450</v>
      </c>
    </row>
    <row r="10" ht="15">
      <c r="A10" s="4"/>
    </row>
    <row r="11" ht="15">
      <c r="A11" s="3" t="s">
        <v>56</v>
      </c>
    </row>
    <row r="12" ht="15">
      <c r="A12" s="3"/>
    </row>
    <row r="13" spans="1:2" ht="15">
      <c r="A13" s="5" t="s">
        <v>8</v>
      </c>
      <c r="B13" s="1">
        <v>50</v>
      </c>
    </row>
    <row r="14" spans="1:2" ht="15">
      <c r="A14" s="5" t="s">
        <v>0</v>
      </c>
      <c r="B14" s="1"/>
    </row>
    <row r="15" spans="1:2" ht="15">
      <c r="A15" s="5" t="s">
        <v>1</v>
      </c>
      <c r="B15" s="1">
        <v>20</v>
      </c>
    </row>
    <row r="16" spans="1:2" ht="15">
      <c r="A16" s="5" t="s">
        <v>9</v>
      </c>
      <c r="B16" s="1">
        <v>15</v>
      </c>
    </row>
    <row r="17" spans="1:2" ht="30">
      <c r="A17" s="5" t="s">
        <v>10</v>
      </c>
      <c r="B17" s="1">
        <v>40</v>
      </c>
    </row>
    <row r="18" spans="1:2" ht="15">
      <c r="A18" s="5" t="s">
        <v>11</v>
      </c>
      <c r="B18" s="1">
        <v>8</v>
      </c>
    </row>
    <row r="19" spans="1:2" ht="15">
      <c r="A19" s="5" t="s">
        <v>46</v>
      </c>
      <c r="B19" s="1">
        <v>6</v>
      </c>
    </row>
    <row r="20" ht="15">
      <c r="B20" s="1"/>
    </row>
    <row r="21" spans="1:2" ht="15">
      <c r="A21" s="3" t="s">
        <v>12</v>
      </c>
      <c r="B21" s="6">
        <f>SUM(B13:B20)</f>
        <v>139</v>
      </c>
    </row>
    <row r="23" spans="1:2" ht="15">
      <c r="A23" s="5" t="s">
        <v>13</v>
      </c>
      <c r="B23">
        <v>300</v>
      </c>
    </row>
    <row r="24" ht="15">
      <c r="A24" s="5" t="s">
        <v>14</v>
      </c>
    </row>
    <row r="25" spans="1:2" ht="15">
      <c r="A25" s="5" t="s">
        <v>15</v>
      </c>
      <c r="B25">
        <v>100</v>
      </c>
    </row>
    <row r="26" spans="1:2" ht="15">
      <c r="A26" s="5" t="s">
        <v>16</v>
      </c>
      <c r="B26">
        <v>150</v>
      </c>
    </row>
    <row r="27" spans="1:2" ht="15">
      <c r="A27" s="5" t="s">
        <v>17</v>
      </c>
      <c r="B27">
        <v>200</v>
      </c>
    </row>
    <row r="28" spans="1:2" ht="15">
      <c r="A28" s="5" t="s">
        <v>18</v>
      </c>
      <c r="B28">
        <v>250</v>
      </c>
    </row>
    <row r="29" spans="1:2" ht="15">
      <c r="A29" s="5" t="s">
        <v>19</v>
      </c>
      <c r="B29">
        <v>300</v>
      </c>
    </row>
    <row r="30" spans="1:2" ht="15">
      <c r="A30" s="5" t="s">
        <v>20</v>
      </c>
      <c r="B30">
        <v>350</v>
      </c>
    </row>
    <row r="31" spans="1:2" ht="15">
      <c r="A31" s="5" t="s">
        <v>21</v>
      </c>
      <c r="B31">
        <v>400</v>
      </c>
    </row>
    <row r="32" spans="1:2" ht="15">
      <c r="A32" s="5" t="s">
        <v>22</v>
      </c>
      <c r="B32">
        <v>450</v>
      </c>
    </row>
    <row r="33" spans="1:2" ht="15">
      <c r="A33" s="5" t="s">
        <v>23</v>
      </c>
      <c r="B33">
        <v>500</v>
      </c>
    </row>
    <row r="34" spans="1:2" ht="15">
      <c r="A34" s="5" t="s">
        <v>24</v>
      </c>
      <c r="B34">
        <v>500</v>
      </c>
    </row>
    <row r="35" spans="1:2" ht="15">
      <c r="A35" s="5" t="s">
        <v>49</v>
      </c>
      <c r="B35">
        <v>500</v>
      </c>
    </row>
    <row r="38" spans="1:2" s="2" customFormat="1" ht="15">
      <c r="A38" s="3" t="s">
        <v>39</v>
      </c>
      <c r="B38" s="2">
        <f>SUM(B23:B37)</f>
        <v>4000</v>
      </c>
    </row>
    <row r="40" spans="1:4" s="14" customFormat="1" ht="60">
      <c r="A40" s="13" t="s">
        <v>25</v>
      </c>
      <c r="C40" s="13"/>
      <c r="D40" s="13" t="s">
        <v>48</v>
      </c>
    </row>
    <row r="41" ht="15">
      <c r="A41" s="3"/>
    </row>
    <row r="42" spans="1:4" ht="15">
      <c r="A42" s="5" t="s">
        <v>26</v>
      </c>
      <c r="D42" s="1">
        <f>D9+B42-B21-C42-B23</f>
        <v>11</v>
      </c>
    </row>
    <row r="43" spans="1:4" ht="15">
      <c r="A43" s="5" t="s">
        <v>27</v>
      </c>
      <c r="B43">
        <v>150</v>
      </c>
      <c r="D43" s="1">
        <f>D42-$B$21+B43-B24-C43</f>
        <v>22</v>
      </c>
    </row>
    <row r="44" spans="1:4" ht="15">
      <c r="A44" s="5" t="s">
        <v>28</v>
      </c>
      <c r="B44">
        <f aca="true" t="shared" si="0" ref="B44:B54">B25*(1+$C$2)</f>
        <v>200</v>
      </c>
      <c r="D44" s="1">
        <f aca="true" t="shared" si="1" ref="D44:D54">D43-$B$21+B44-B25-C44</f>
        <v>-17</v>
      </c>
    </row>
    <row r="45" spans="1:4" ht="15">
      <c r="A45" s="5" t="s">
        <v>29</v>
      </c>
      <c r="B45">
        <f t="shared" si="0"/>
        <v>300</v>
      </c>
      <c r="D45" s="1">
        <f t="shared" si="1"/>
        <v>-6</v>
      </c>
    </row>
    <row r="46" spans="1:4" ht="15">
      <c r="A46" s="5" t="s">
        <v>30</v>
      </c>
      <c r="B46">
        <f t="shared" si="0"/>
        <v>400</v>
      </c>
      <c r="D46" s="1">
        <f t="shared" si="1"/>
        <v>55</v>
      </c>
    </row>
    <row r="47" spans="1:4" ht="15">
      <c r="A47" s="5" t="s">
        <v>31</v>
      </c>
      <c r="B47">
        <f t="shared" si="0"/>
        <v>500</v>
      </c>
      <c r="D47" s="1">
        <f t="shared" si="1"/>
        <v>166</v>
      </c>
    </row>
    <row r="48" spans="1:4" ht="15">
      <c r="A48" s="5" t="s">
        <v>32</v>
      </c>
      <c r="B48">
        <f t="shared" si="0"/>
        <v>600</v>
      </c>
      <c r="D48" s="1">
        <f t="shared" si="1"/>
        <v>327</v>
      </c>
    </row>
    <row r="49" spans="1:4" ht="15">
      <c r="A49" s="5" t="s">
        <v>33</v>
      </c>
      <c r="B49">
        <f t="shared" si="0"/>
        <v>700</v>
      </c>
      <c r="D49" s="1">
        <f t="shared" si="1"/>
        <v>538</v>
      </c>
    </row>
    <row r="50" spans="1:4" ht="15">
      <c r="A50" s="5" t="s">
        <v>34</v>
      </c>
      <c r="B50">
        <f t="shared" si="0"/>
        <v>800</v>
      </c>
      <c r="D50" s="1">
        <f t="shared" si="1"/>
        <v>799</v>
      </c>
    </row>
    <row r="51" spans="1:4" ht="15">
      <c r="A51" s="5" t="s">
        <v>35</v>
      </c>
      <c r="B51">
        <f t="shared" si="0"/>
        <v>900</v>
      </c>
      <c r="D51" s="1">
        <f t="shared" si="1"/>
        <v>1110</v>
      </c>
    </row>
    <row r="52" spans="1:4" ht="15">
      <c r="A52" s="5" t="s">
        <v>36</v>
      </c>
      <c r="B52">
        <f t="shared" si="0"/>
        <v>1000</v>
      </c>
      <c r="D52" s="1">
        <f t="shared" si="1"/>
        <v>1471</v>
      </c>
    </row>
    <row r="53" spans="1:4" ht="15">
      <c r="A53" s="5" t="s">
        <v>37</v>
      </c>
      <c r="B53">
        <f t="shared" si="0"/>
        <v>1000</v>
      </c>
      <c r="D53" s="1">
        <f t="shared" si="1"/>
        <v>1832</v>
      </c>
    </row>
    <row r="54" spans="1:4" ht="15">
      <c r="A54" s="5" t="s">
        <v>50</v>
      </c>
      <c r="B54">
        <f t="shared" si="0"/>
        <v>1000</v>
      </c>
      <c r="D54" s="1">
        <f t="shared" si="1"/>
        <v>2193</v>
      </c>
    </row>
    <row r="56" spans="1:2" s="2" customFormat="1" ht="15">
      <c r="A56" s="3" t="s">
        <v>40</v>
      </c>
      <c r="B56" s="2">
        <f>SUM(B41:B55)</f>
        <v>7550</v>
      </c>
    </row>
    <row r="58" ht="15">
      <c r="A58" s="3" t="s">
        <v>41</v>
      </c>
    </row>
    <row r="59" spans="1:2" ht="15">
      <c r="A59" s="5" t="s">
        <v>42</v>
      </c>
      <c r="B59" s="8">
        <f>B38-B56/(1+$C$2)</f>
        <v>225</v>
      </c>
    </row>
    <row r="60" spans="1:2" ht="15">
      <c r="A60" s="5" t="s">
        <v>43</v>
      </c>
      <c r="B60" s="8">
        <f>B21*13</f>
        <v>1807</v>
      </c>
    </row>
    <row r="61" spans="1:2" ht="15">
      <c r="A61" s="5" t="s">
        <v>44</v>
      </c>
      <c r="B61" s="8">
        <f>B56*0.06</f>
        <v>453</v>
      </c>
    </row>
    <row r="62" spans="1:2" ht="18.75">
      <c r="A62" s="10" t="s">
        <v>45</v>
      </c>
      <c r="B62" s="11">
        <f>B56-B60-B61-B9-B38-B3</f>
        <v>540</v>
      </c>
    </row>
    <row r="64" ht="15">
      <c r="A64" s="5" t="s">
        <v>51</v>
      </c>
    </row>
    <row r="65" spans="1:2" ht="15">
      <c r="A65" s="5" t="s">
        <v>52</v>
      </c>
      <c r="B65">
        <v>1000</v>
      </c>
    </row>
    <row r="66" spans="1:2" ht="15">
      <c r="A66" s="5" t="s">
        <v>2</v>
      </c>
      <c r="B66">
        <v>500</v>
      </c>
    </row>
    <row r="67" spans="1:2" ht="15">
      <c r="A67" s="5" t="s">
        <v>53</v>
      </c>
      <c r="B67">
        <v>350</v>
      </c>
    </row>
    <row r="68" spans="1:2" ht="15.75">
      <c r="A68" s="9" t="s">
        <v>54</v>
      </c>
      <c r="B68" s="12">
        <f>B65-B66-B67</f>
        <v>150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2012-10-24T12:29:43Z</dcterms:created>
  <dcterms:modified xsi:type="dcterms:W3CDTF">2013-03-17T13:56:16Z</dcterms:modified>
  <cp:category/>
  <cp:version/>
  <cp:contentType/>
  <cp:contentStatus/>
</cp:coreProperties>
</file>