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9435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<sst xmlns="http://schemas.openxmlformats.org/spreadsheetml/2006/main" count="347" uniqueCount="304">
  <si>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</si>
  <si>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</si>
  <si>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</si>
  <si>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</si>
  <si>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</si>
  <si>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</si>
  <si>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</si>
  <si>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</si>
  <si>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</si>
  <si>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</si>
  <si>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</si>
  <si>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</si>
  <si>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</si>
  <si>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</si>
  <si>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</si>
  <si>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</si>
  <si>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</si>
  <si>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</si>
  <si>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</si>
  <si>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</si>
  <si>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</si>
  <si>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</si>
  <si>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</si>
  <si>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</si>
  <si>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</si>
  <si>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</si>
  <si>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</si>
  <si>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</si>
  <si>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</si>
  <si>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</si>
  <si>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</si>
  <si>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с 27по 3 августа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</si>
  <si>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</si>
  <si>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</si>
  <si>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</si>
  <si>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</si>
  <si>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</si>
  <si>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</si>
  <si>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</si>
  <si>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</si>
  <si>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</si>
  <si>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</si>
  <si>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</si>
  <si>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</si>
  <si>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</si>
  <si>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</si>
  <si>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</si>
  <si>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</si>
  <si>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</si>
  <si>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</si>
  <si>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</si>
  <si>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</si>
  <si>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100-89-114</t>
  </si>
  <si>
    <t>цель 85-83 к июлю</t>
  </si>
  <si>
    <t>9 мес</t>
  </si>
  <si>
    <t>правильное питание и фитнес</t>
  </si>
  <si>
    <t>до или с 22.03.2010</t>
  </si>
  <si>
    <t>Margo12, Светлана</t>
  </si>
  <si>
    <t>117-111-117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</si>
  <si>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</si>
  <si>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</si>
  <si>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</si>
  <si>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</si>
  <si>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</si>
  <si>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Светлана С , Свтелана</t>
  </si>
  <si>
    <t>107-86-104</t>
  </si>
  <si>
    <t>ближайшая цель-63 кг до конца июля</t>
  </si>
  <si>
    <t xml:space="preserve">способ - массаж, жиета, физ. нагрузки. борьба с гармонами.
</t>
  </si>
  <si>
    <t>Jeni225,Женя</t>
  </si>
  <si>
    <t>90-65-93</t>
  </si>
  <si>
    <t>212926, Ксения</t>
  </si>
  <si>
    <t>89-64-90</t>
  </si>
  <si>
    <t>26 июня- за 1,5 месяца</t>
  </si>
  <si>
    <t>Диета - спорт!</t>
  </si>
  <si>
    <t>mila87, Таня</t>
  </si>
  <si>
    <t>96-78-108</t>
  </si>
  <si>
    <t>93-75-101</t>
  </si>
  <si>
    <t>до июня</t>
  </si>
  <si>
    <t>бодифлекс дома; Хот-айрон, Йога и стэпы в зале.Правильное питание</t>
  </si>
  <si>
    <t>DиkaЯ, Евгения</t>
  </si>
  <si>
    <t>до 5 июля</t>
  </si>
  <si>
    <t>питание - исключить "неполезные углеводы"
нагрузка бег3 раза в неделю, волейбол 3 раза в неделю. как-то так</t>
  </si>
  <si>
    <t>Silentium, Лера</t>
  </si>
  <si>
    <t>*-68-95</t>
  </si>
  <si>
    <t>хочу к 1 июня 56 килограм</t>
  </si>
  <si>
    <t>метод правильное питание:завтрак в основном кашки или мюслю ,обед: рыбка с салатиком или чем то еще))) на ужин кефирчег)) и не кушать после 18.00 
плюс обруч ,плюс тренировки и баночный массаж по вашим советам и велосипед как потеплеет воть)))))еще хотела</t>
  </si>
  <si>
    <t>Catherinette, Катерина</t>
  </si>
  <si>
    <t>94-73-99</t>
  </si>
  <si>
    <t>Пуха, Елена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</si>
  <si>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</si>
  <si>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</si>
  <si>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</si>
  <si>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</si>
  <si>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</si>
  <si>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</si>
  <si>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102-91-120</t>
  </si>
  <si>
    <t>97-87-116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</si>
  <si>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</si>
  <si>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</si>
  <si>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</si>
  <si>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</si>
  <si>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</si>
  <si>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</si>
  <si>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</si>
  <si>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</si>
  <si>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</si>
  <si>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</si>
  <si>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мила..я, Люда</t>
  </si>
  <si>
    <t xml:space="preserve"> 96-81-105</t>
  </si>
  <si>
    <t>3-4 мес</t>
  </si>
  <si>
    <t>низкокаллорийная диета, занятия спортом дома, крема для похудения может еще и не есть после 18-19 часов</t>
  </si>
  <si>
    <t>lazurit</t>
  </si>
  <si>
    <t>РыЧуН, Оля</t>
  </si>
  <si>
    <t>98- 69-91</t>
  </si>
  <si>
    <t>хотела бы похудеть к концу июня.на конец мая хочу весить 57 кг.</t>
  </si>
  <si>
    <t>Не хочу использовать строгую диету, т. к и силы воли нет никакой, да и никаких привычек правильного питания не выработает, поэтому в первую очередь- здоровое питание (фрукты,овощи, творог, рыба, мясо) и конечно же спортивные тренеровки!раз в неделю разгру</t>
  </si>
  <si>
    <t>Glupyj Bigimot</t>
  </si>
  <si>
    <t>90-65-90</t>
  </si>
  <si>
    <t>Diamond82 ,Ольга</t>
  </si>
  <si>
    <t xml:space="preserve">94/77/101 </t>
  </si>
  <si>
    <t>сроки к концу июля (у меня ДР будет)</t>
  </si>
  <si>
    <t xml:space="preserve">способ, купила себе коктель, так что утро вечер коктель обед полноценный, и + бодифлекс
9. ну а для чего...., что бы не пугаться своего отражения в зеркале, особенно в примерочных в магазине, и себе нравиться  
</t>
  </si>
  <si>
    <t>Irisha_pleo</t>
  </si>
  <si>
    <t>90-72-90</t>
  </si>
  <si>
    <t>хочу вес свой вернуть и талию хотя бы до 65 .... как и была..
Хочу в тренажерку 3 раза в неделю, сегодня на обед гречка и помидорка с огурцом.... Надеюсь что получится..</t>
  </si>
  <si>
    <t>n.matveyka, Наталья</t>
  </si>
  <si>
    <t>89 - 73-100</t>
  </si>
  <si>
    <t xml:space="preserve"> до 1 августа 2010</t>
  </si>
  <si>
    <t>Раздельное питание. Здоровые продукты. Физкультура - умеренные нагрузки (пешие прогулки, обруч и пр.)
9. Цель - сохранение молодости, помощь организму восстановиться после стресса. Планирую беременность.</t>
  </si>
  <si>
    <t>MissK</t>
  </si>
  <si>
    <t>88-78-104</t>
  </si>
  <si>
    <t>Не есть после 18-00, два раза в неделю разгрузочные дни, поменьше есть вообще. Бассейн 2 раза в неделю, 2 раза в неделю пилатес.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</si>
  <si>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</si>
  <si>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</si>
  <si>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</si>
  <si>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</si>
  <si>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Kras, Татьяна</t>
  </si>
  <si>
    <t>как то не складывается у меня дружба с сантиметром, предпочитаю весы</t>
  </si>
  <si>
    <t>правильное питание (английская диета как настроюсь), фитнес 3-4 раза в неделю.</t>
  </si>
  <si>
    <t>Брю, Юля</t>
  </si>
  <si>
    <t xml:space="preserve">упорно не могу найти сантиметр!!!  Сегодня по пути с работы куплю </t>
  </si>
  <si>
    <t>Fifa, Анатстасия</t>
  </si>
  <si>
    <t>93-66-94</t>
  </si>
  <si>
    <t>93-67-94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</si>
  <si>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</si>
  <si>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</si>
  <si>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</si>
  <si>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</si>
  <si>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>НевестаМари, Маша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</si>
  <si>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</si>
  <si>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</si>
  <si>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</si>
  <si>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</si>
  <si>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93-72-94</t>
  </si>
  <si>
    <t>2,5 мес</t>
  </si>
  <si>
    <t>правильное питание, сайклы, силовая нагрузка, может на обруч решусь</t>
  </si>
  <si>
    <t>Ириссска</t>
  </si>
  <si>
    <t>84-75-100</t>
  </si>
  <si>
    <t>63кг</t>
  </si>
  <si>
    <t>1 сентября</t>
  </si>
  <si>
    <t xml:space="preserve"> гречка или творог - разгрузочные дни, в остальное время - уменьшаю калории, не ем "вредные" углеводы.</t>
  </si>
  <si>
    <t>Zhenni, Женя</t>
  </si>
  <si>
    <t>88-64-92</t>
  </si>
  <si>
    <t>87-63-92</t>
  </si>
  <si>
    <t>Ставлю себе срок - месяц.</t>
  </si>
  <si>
    <t>Спортом особо не занимаюсь, времени нету. Но бегаю в парке 2 раза в неделю.</t>
  </si>
  <si>
    <t>Crazzzy</t>
  </si>
  <si>
    <t>94-74-102</t>
  </si>
  <si>
    <t>91-71-102</t>
  </si>
  <si>
    <t xml:space="preserve">методы: 
-бодифлекс (каждое утро, делаю второй день); 
-не ужинаю поздно, сладости ем до 12;
-бассейн/акваэробика ( в планах) 2-3 раза в неделю;
-массаж в домашних условиях! 
Готовимся к пляжному сезону !!!!  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</si>
  <si>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</si>
  <si>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</si>
  <si>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</si>
  <si>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</si>
  <si>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</si>
  <si>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Tori 27, Виктория</t>
  </si>
  <si>
    <t>95-67-91</t>
  </si>
  <si>
    <t>94-66-90</t>
  </si>
  <si>
    <t>28 мая</t>
  </si>
  <si>
    <t>правильное питание, не есть после 18 и занятия два раза в неделю в тренажерном.</t>
  </si>
  <si>
    <t>gimi, Ира</t>
  </si>
  <si>
    <t>секрет-63,5-91</t>
  </si>
  <si>
    <t>секрет-61-90</t>
  </si>
  <si>
    <t>1 мес</t>
  </si>
  <si>
    <t>Меньше сладкого, но не ограничевать его совсем, жареного, и спорт, спорт, спорт.</t>
  </si>
  <si>
    <t>DaSka, Даша</t>
  </si>
  <si>
    <t>92-73-103</t>
  </si>
  <si>
    <t>Хожу на сайклы 2 раза в неделю, после тренировки - кедровая или тепловая кабина., дома массаж банками каждый день с маслом термоактивным. В еде отказалась от сладкого почки ( с утра от пары долек темного шоколада не могу отказаться)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</si>
  <si>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</si>
  <si>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</si>
  <si>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</si>
  <si>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</si>
  <si>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</si>
  <si>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</si>
  <si>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</si>
  <si>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Оловянная_</t>
  </si>
  <si>
    <t>90-68-97</t>
  </si>
  <si>
    <t>90-67-96,5</t>
  </si>
  <si>
    <t>57 кг</t>
  </si>
  <si>
    <t>GoldNight</t>
  </si>
  <si>
    <t>90-73-94</t>
  </si>
  <si>
    <t>90-73-93</t>
  </si>
  <si>
    <t>до конца июля</t>
  </si>
  <si>
    <t>система - 60 и бег три раза в неделю, утром зарядка на растяжку всегда, уже привычка</t>
  </si>
  <si>
    <t>Крокотук, Ольга</t>
  </si>
  <si>
    <t>95-75-94</t>
  </si>
  <si>
    <t>выйти из 60 за июнь</t>
  </si>
  <si>
    <t>срок- ну месяца .... да как получиться</t>
  </si>
  <si>
    <t>способы- питание, массаж, бодифлекс, обруч
9) не уютно я себя так чувствую, отсюда цель для чего- для собственной влюбленности в тело)</t>
  </si>
  <si>
    <t>Ленчик 100, Елена</t>
  </si>
  <si>
    <t>Не мерялась давно</t>
  </si>
  <si>
    <t>Желательно через месяц</t>
  </si>
  <si>
    <t>Не обжираться, есть полезную еду (кашки, овощи в пароварке, кефиры, яблоки, грейпфрукты)
Велотренажер ежедневно. Где-то по часу.</t>
  </si>
  <si>
    <t xml:space="preserve">Nour 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</si>
  <si>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</si>
  <si>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</si>
  <si>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~/КареглаЗАЯ/~, Ирина</t>
  </si>
  <si>
    <t>88-59-92</t>
  </si>
  <si>
    <t>к сентябрю</t>
  </si>
  <si>
    <t>фитнес 2-3 раза в неделю по 2-3 часа, правильное питание,массаж, обертывание 
9.вернуть комфортный вес и подтянуть мышцы!</t>
  </si>
  <si>
    <t>Stasya22, наська</t>
  </si>
  <si>
    <t>87-76-98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</si>
  <si>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</si>
  <si>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</si>
  <si>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</si>
  <si>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</si>
  <si>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</si>
  <si>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</si>
  <si>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</si>
  <si>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</si>
  <si>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</si>
  <si>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90-71-94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</si>
  <si>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</si>
  <si>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</si>
  <si>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</si>
  <si>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Мариночка</t>
  </si>
  <si>
    <t>88-67-94</t>
  </si>
  <si>
    <t>Желательго к концу июня,но совсем нет силы воли ,слишком много мучного,жирного,жаренного,сладкого</t>
  </si>
  <si>
    <t>Ulyana_k, Ульяна</t>
  </si>
  <si>
    <t>84-69-99</t>
  </si>
  <si>
    <t>Nedimina, Светлана</t>
  </si>
  <si>
    <t>92-75-100</t>
  </si>
  <si>
    <t>60 к 5 июля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</si>
  <si>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</si>
  <si>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</si>
  <si>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</si>
  <si>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полночь, Марьяна</t>
  </si>
  <si>
    <t>Lyubov_ka</t>
  </si>
  <si>
    <t>90-63-89</t>
  </si>
  <si>
    <t>90-59-89</t>
  </si>
  <si>
    <t>Tatys, Татьяна</t>
  </si>
  <si>
    <t>84-66-93</t>
  </si>
  <si>
    <t>до 01.06.2010 г</t>
  </si>
  <si>
    <t>сбалансированное и правильное питание, спорт 2-3 раза в неделю (хот-айрон, растяжка), обруч дома.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</si>
  <si>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</si>
  <si>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</si>
  <si>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</si>
  <si>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</si>
  <si>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</si>
  <si>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</si>
  <si>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Сбросили за неделю!</t>
  </si>
  <si>
    <t>Итого:</t>
  </si>
  <si>
    <t xml:space="preserve"> </t>
  </si>
  <si>
    <t>88-67-89</t>
  </si>
  <si>
    <t>darjalla, Даша</t>
  </si>
  <si>
    <t>102-83-108</t>
  </si>
  <si>
    <t>Славная, Алена</t>
  </si>
  <si>
    <t>92-76-93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</si>
  <si>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</si>
  <si>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</si>
  <si>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GIRLОчКа, Таня</t>
  </si>
  <si>
    <t>к 31 августа</t>
  </si>
  <si>
    <t>не есть после 18-00, велотренажер по возможности, т.к. часто гулять хожу и просто не успеваю  осенью планирую в тренажерный зал начать ходить</t>
  </si>
  <si>
    <t>Вес на 21.06</t>
  </si>
  <si>
    <t>89-65-90</t>
  </si>
  <si>
    <t>90-80-100</t>
  </si>
  <si>
    <t>88-67-108</t>
  </si>
  <si>
    <t>87 -68-90</t>
  </si>
  <si>
    <t>97-75-110</t>
  </si>
  <si>
    <t>97-73-108,5</t>
  </si>
  <si>
    <t>Необходимо скинуть больше 10</t>
  </si>
  <si>
    <t>Необходимо скинуть  10 - 7</t>
  </si>
  <si>
    <t>Необходимо скинуть 7-5</t>
  </si>
  <si>
    <t>Необходимо скинуть 3-5</t>
  </si>
  <si>
    <t>Необходимо скинуть 0-3</t>
  </si>
  <si>
    <t>74 к 10 июля</t>
  </si>
  <si>
    <t>78 к 1 июля</t>
  </si>
  <si>
    <t>фитнес 3 раза в неделю, не есть после 8, кушать правильные продукты и кисломолочные, порция в два раза меньше обычного.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</si>
  <si>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</si>
  <si>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</si>
  <si>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</si>
  <si>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</si>
  <si>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</si>
  <si>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</si>
  <si>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90-68-98</t>
  </si>
  <si>
    <t>83-63-94</t>
  </si>
  <si>
    <t>98-79-107</t>
  </si>
  <si>
    <t>Milllka, Мила</t>
  </si>
  <si>
    <t>94-75-95</t>
  </si>
  <si>
    <t>1-2 месяца</t>
  </si>
  <si>
    <t>87-62-91</t>
  </si>
  <si>
    <t>*-64-92</t>
  </si>
  <si>
    <t>115-105-113</t>
  </si>
  <si>
    <t>91-69-90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</si>
</sst>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%"/>
    <numFmt numFmtId="168" formatCode="0.0"/>
    <numFmt numFmtId="169" formatCode="[$€-2]\ ###,000_);[Red]\([$€-2]\ ###,000\)"/>
  </numFmts>
  <fonts count="43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i/>
      <sz val="14"/>
      <name val="Arial Cyr"/>
      <family val="0"/>
    </font>
    <font>
      <b/>
      <i/>
      <sz val="12"/>
      <name val="Arial Cyr"/>
      <family val="0"/>
    </font>
    <font>
      <b/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7" borderId="1" applyNumberFormat="0" applyAlignment="0" applyProtection="0"/>
    <xf numFmtId="0" fontId="36" fillId="7" borderId="2" applyNumberFormat="0" applyAlignment="0" applyProtection="0"/>
    <xf numFmtId="0" fontId="25" fillId="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2" borderId="7" applyNumberFormat="0" applyAlignment="0" applyProtection="0"/>
    <xf numFmtId="0" fontId="1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0" fontId="1" fillId="25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4" borderId="11" xfId="0" applyFill="1" applyBorder="1" applyAlignment="1">
      <alignment/>
    </xf>
    <xf numFmtId="0" fontId="8" fillId="4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7" fontId="0" fillId="0" borderId="0" xfId="0" applyNumberFormat="1" applyFill="1" applyAlignment="1">
      <alignment/>
    </xf>
    <xf numFmtId="0" fontId="8" fillId="4" borderId="11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167" fontId="0" fillId="25" borderId="11" xfId="0" applyNumberFormat="1" applyFill="1" applyBorder="1" applyAlignment="1">
      <alignment horizontal="center"/>
    </xf>
    <xf numFmtId="0" fontId="0" fillId="4" borderId="11" xfId="0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/>
    </xf>
    <xf numFmtId="16" fontId="0" fillId="4" borderId="11" xfId="0" applyNumberFormat="1" applyFill="1" applyBorder="1" applyAlignment="1">
      <alignment/>
    </xf>
    <xf numFmtId="16" fontId="0" fillId="4" borderId="12" xfId="0" applyNumberFormat="1" applyFill="1" applyBorder="1" applyAlignment="1">
      <alignment/>
    </xf>
    <xf numFmtId="0" fontId="8" fillId="27" borderId="11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8" fillId="11" borderId="11" xfId="0" applyFont="1" applyFill="1" applyBorder="1" applyAlignment="1">
      <alignment horizontal="center"/>
    </xf>
    <xf numFmtId="0" fontId="0" fillId="13" borderId="11" xfId="0" applyFill="1" applyBorder="1" applyAlignment="1">
      <alignment/>
    </xf>
    <xf numFmtId="0" fontId="10" fillId="13" borderId="11" xfId="0" applyFont="1" applyFill="1" applyBorder="1" applyAlignment="1">
      <alignment horizontal="center" wrapText="1"/>
    </xf>
    <xf numFmtId="0" fontId="0" fillId="13" borderId="11" xfId="0" applyFill="1" applyBorder="1" applyAlignment="1">
      <alignment horizontal="center" wrapText="1"/>
    </xf>
    <xf numFmtId="0" fontId="2" fillId="13" borderId="11" xfId="0" applyFont="1" applyFill="1" applyBorder="1" applyAlignment="1">
      <alignment horizontal="center" wrapText="1"/>
    </xf>
    <xf numFmtId="0" fontId="0" fillId="13" borderId="11" xfId="0" applyFill="1" applyBorder="1" applyAlignment="1">
      <alignment wrapText="1"/>
    </xf>
    <xf numFmtId="0" fontId="12" fillId="13" borderId="11" xfId="0" applyFont="1" applyFill="1" applyBorder="1" applyAlignment="1">
      <alignment/>
    </xf>
    <xf numFmtId="0" fontId="1" fillId="25" borderId="11" xfId="0" applyFont="1" applyFill="1" applyBorder="1" applyAlignment="1">
      <alignment wrapText="1"/>
    </xf>
    <xf numFmtId="0" fontId="1" fillId="25" borderId="11" xfId="0" applyFont="1" applyFill="1" applyBorder="1" applyAlignment="1">
      <alignment horizontal="left" vertical="center"/>
    </xf>
    <xf numFmtId="0" fontId="1" fillId="25" borderId="11" xfId="0" applyFont="1" applyFill="1" applyBorder="1" applyAlignment="1">
      <alignment horizontal="left" vertical="center" wrapText="1"/>
    </xf>
    <xf numFmtId="16" fontId="0" fillId="4" borderId="13" xfId="0" applyNumberFormat="1" applyFill="1" applyBorder="1" applyAlignment="1">
      <alignment/>
    </xf>
    <xf numFmtId="0" fontId="8" fillId="18" borderId="11" xfId="0" applyFont="1" applyFill="1" applyBorder="1" applyAlignment="1">
      <alignment horizontal="center"/>
    </xf>
    <xf numFmtId="0" fontId="11" fillId="18" borderId="14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left"/>
    </xf>
    <xf numFmtId="0" fontId="1" fillId="27" borderId="11" xfId="0" applyFont="1" applyFill="1" applyBorder="1" applyAlignment="1">
      <alignment horizontal="center"/>
    </xf>
    <xf numFmtId="0" fontId="8" fillId="28" borderId="11" xfId="0" applyFont="1" applyFill="1" applyBorder="1" applyAlignment="1">
      <alignment horizontal="center"/>
    </xf>
    <xf numFmtId="0" fontId="8" fillId="29" borderId="11" xfId="0" applyFont="1" applyFill="1" applyBorder="1" applyAlignment="1">
      <alignment horizontal="center"/>
    </xf>
    <xf numFmtId="0" fontId="8" fillId="30" borderId="11" xfId="0" applyFont="1" applyFill="1" applyBorder="1" applyAlignment="1">
      <alignment horizontal="center"/>
    </xf>
    <xf numFmtId="0" fontId="19" fillId="31" borderId="11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horizontal="center" vertical="center" wrapText="1"/>
    </xf>
    <xf numFmtId="0" fontId="19" fillId="31" borderId="11" xfId="0" applyFont="1" applyFill="1" applyBorder="1" applyAlignment="1">
      <alignment horizontal="center" vertical="center" wrapText="1"/>
    </xf>
    <xf numFmtId="0" fontId="19" fillId="31" borderId="0" xfId="0" applyFont="1" applyFill="1" applyAlignment="1">
      <alignment horizontal="center" vertical="center"/>
    </xf>
    <xf numFmtId="0" fontId="1" fillId="29" borderId="11" xfId="0" applyFont="1" applyFill="1" applyBorder="1" applyAlignment="1">
      <alignment horizontal="center"/>
    </xf>
    <xf numFmtId="0" fontId="18" fillId="32" borderId="15" xfId="0" applyFont="1" applyFill="1" applyBorder="1" applyAlignment="1">
      <alignment horizontal="left"/>
    </xf>
    <xf numFmtId="0" fontId="18" fillId="32" borderId="13" xfId="0" applyFont="1" applyFill="1" applyBorder="1" applyAlignment="1">
      <alignment horizontal="left"/>
    </xf>
    <xf numFmtId="0" fontId="18" fillId="32" borderId="16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73</xdr:row>
      <xdr:rowOff>114300</xdr:rowOff>
    </xdr:from>
    <xdr:to>
      <xdr:col>1</xdr:col>
      <xdr:colOff>190500</xdr:colOff>
      <xdr:row>74</xdr:row>
      <xdr:rowOff>57150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3254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74</xdr:row>
      <xdr:rowOff>0</xdr:rowOff>
    </xdr:from>
    <xdr:to>
      <xdr:col>1</xdr:col>
      <xdr:colOff>371475</xdr:colOff>
      <xdr:row>74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3731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4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S60" sqref="S60"/>
    </sheetView>
  </sheetViews>
  <sheetFormatPr defaultColWidth="9.00390625" defaultRowHeight="12.75"/>
  <cols>
    <col min="1" max="1" width="3.625" style="3" customWidth="1"/>
    <col min="2" max="2" width="25.75390625" style="3" customWidth="1"/>
    <col min="3" max="3" width="7.375" style="3" customWidth="1"/>
    <col min="4" max="4" width="7.125" style="3" customWidth="1"/>
    <col min="5" max="5" width="5.75390625" style="3" customWidth="1"/>
    <col min="6" max="6" width="8.375" style="3" customWidth="1"/>
    <col min="7" max="13" width="8.375" style="3" hidden="1" customWidth="1"/>
    <col min="14" max="14" width="9.25390625" style="3" hidden="1" customWidth="1"/>
    <col min="15" max="16" width="8.375" style="3" customWidth="1"/>
    <col min="17" max="19" width="9.125" style="3" customWidth="1"/>
    <col min="20" max="20" width="6.375" style="3" customWidth="1"/>
    <col min="21" max="21" width="8.375" style="30" customWidth="1"/>
    <col min="22" max="22" width="7.625" style="30" customWidth="1"/>
    <col min="23" max="23" width="9.25390625" style="30" customWidth="1"/>
    <col min="24" max="24" width="8.25390625" style="3" hidden="1" customWidth="1"/>
    <col min="25" max="33" width="8.625" style="3" hidden="1" customWidth="1"/>
    <col min="34" max="34" width="8.00390625" style="3" hidden="1" customWidth="1"/>
    <col min="35" max="44" width="8.375" style="3" hidden="1" customWidth="1"/>
    <col min="45" max="45" width="9.375" style="3" customWidth="1"/>
    <col min="46" max="46" width="8.625" style="3" hidden="1" customWidth="1"/>
    <col min="47" max="47" width="8.75390625" style="3" customWidth="1"/>
    <col min="48" max="48" width="18.75390625" style="3" customWidth="1"/>
    <col min="49" max="49" width="16.00390625" style="3" customWidth="1"/>
    <col min="50" max="59" width="13.75390625" style="3" hidden="1" customWidth="1"/>
    <col min="60" max="60" width="13.75390625" style="3" customWidth="1"/>
    <col min="61" max="61" width="11.25390625" style="3" customWidth="1"/>
    <col min="62" max="62" width="12.375" style="3" customWidth="1"/>
    <col min="63" max="63" width="23.125" style="3" customWidth="1"/>
    <col min="64" max="16384" width="9.125" style="3" customWidth="1"/>
  </cols>
  <sheetData>
    <row r="1" spans="5:60" s="7" customFormat="1" ht="12.75"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U1" s="28"/>
      <c r="V1" s="28"/>
      <c r="W1" s="28"/>
      <c r="AV1" s="8"/>
      <c r="AW1" s="9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3" s="55" customFormat="1" ht="90">
      <c r="A2" s="52"/>
      <c r="B2" s="53" t="s">
        <v>0</v>
      </c>
      <c r="C2" s="53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4" t="s">
        <v>7</v>
      </c>
      <c r="J2" s="54" t="s">
        <v>8</v>
      </c>
      <c r="K2" s="54" t="s">
        <v>9</v>
      </c>
      <c r="L2" s="54" t="s">
        <v>10</v>
      </c>
      <c r="M2" s="54" t="s">
        <v>11</v>
      </c>
      <c r="N2" s="54" t="s">
        <v>12</v>
      </c>
      <c r="O2" s="54" t="s">
        <v>13</v>
      </c>
      <c r="P2" s="54" t="s">
        <v>14</v>
      </c>
      <c r="Q2" s="54" t="s">
        <v>15</v>
      </c>
      <c r="R2" s="54" t="s">
        <v>273</v>
      </c>
      <c r="S2" s="54" t="s">
        <v>292</v>
      </c>
      <c r="T2" s="54" t="s">
        <v>16</v>
      </c>
      <c r="U2" s="54" t="s">
        <v>17</v>
      </c>
      <c r="V2" s="54" t="s">
        <v>18</v>
      </c>
      <c r="W2" s="54" t="s">
        <v>19</v>
      </c>
      <c r="X2" s="54" t="s">
        <v>20</v>
      </c>
      <c r="Y2" s="54"/>
      <c r="Z2" s="54"/>
      <c r="AA2" s="54"/>
      <c r="AB2" s="54"/>
      <c r="AC2" s="54"/>
      <c r="AD2" s="54"/>
      <c r="AE2" s="54"/>
      <c r="AF2" s="54"/>
      <c r="AG2" s="54"/>
      <c r="AH2" s="54" t="s">
        <v>21</v>
      </c>
      <c r="AI2" s="54" t="s">
        <v>22</v>
      </c>
      <c r="AJ2" s="54" t="s">
        <v>23</v>
      </c>
      <c r="AK2" s="54" t="s">
        <v>24</v>
      </c>
      <c r="AL2" s="54" t="s">
        <v>25</v>
      </c>
      <c r="AM2" s="54" t="s">
        <v>26</v>
      </c>
      <c r="AN2" s="54" t="s">
        <v>27</v>
      </c>
      <c r="AO2" s="54" t="s">
        <v>28</v>
      </c>
      <c r="AP2" s="54" t="s">
        <v>29</v>
      </c>
      <c r="AQ2" s="54" t="s">
        <v>30</v>
      </c>
      <c r="AR2" s="54" t="s">
        <v>31</v>
      </c>
      <c r="AS2" s="54" t="s">
        <v>32</v>
      </c>
      <c r="AT2" s="54" t="s">
        <v>20</v>
      </c>
      <c r="AU2" s="54" t="s">
        <v>33</v>
      </c>
      <c r="AV2" s="54" t="s">
        <v>34</v>
      </c>
      <c r="AW2" s="54" t="s">
        <v>35</v>
      </c>
      <c r="AX2" s="52" t="s">
        <v>36</v>
      </c>
      <c r="AY2" s="52" t="s">
        <v>37</v>
      </c>
      <c r="AZ2" s="52" t="s">
        <v>38</v>
      </c>
      <c r="BA2" s="52" t="s">
        <v>39</v>
      </c>
      <c r="BB2" s="52" t="s">
        <v>40</v>
      </c>
      <c r="BC2" s="52" t="s">
        <v>41</v>
      </c>
      <c r="BD2" s="52" t="s">
        <v>42</v>
      </c>
      <c r="BE2" s="52" t="s">
        <v>43</v>
      </c>
      <c r="BF2" s="52" t="s">
        <v>44</v>
      </c>
      <c r="BG2" s="52" t="s">
        <v>45</v>
      </c>
      <c r="BH2" s="52" t="s">
        <v>46</v>
      </c>
      <c r="BI2" s="52" t="s">
        <v>47</v>
      </c>
      <c r="BJ2" s="52" t="s">
        <v>48</v>
      </c>
      <c r="BK2" s="52" t="s">
        <v>49</v>
      </c>
    </row>
    <row r="3" spans="1:63" ht="18.75">
      <c r="A3" s="57" t="s">
        <v>280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9"/>
    </row>
    <row r="4" spans="1:63" ht="12.75">
      <c r="A4" s="10">
        <v>1</v>
      </c>
      <c r="B4" s="11" t="s">
        <v>57</v>
      </c>
      <c r="C4" s="15">
        <v>36</v>
      </c>
      <c r="D4" s="15">
        <v>155</v>
      </c>
      <c r="E4" s="15">
        <v>93</v>
      </c>
      <c r="F4" s="15">
        <v>93</v>
      </c>
      <c r="G4" s="15">
        <v>93</v>
      </c>
      <c r="H4" s="15">
        <v>93</v>
      </c>
      <c r="I4" s="15">
        <v>93</v>
      </c>
      <c r="J4" s="15">
        <v>93</v>
      </c>
      <c r="K4" s="15">
        <v>93</v>
      </c>
      <c r="L4" s="26">
        <v>93</v>
      </c>
      <c r="M4" s="26">
        <v>92</v>
      </c>
      <c r="N4" s="26">
        <v>91.5</v>
      </c>
      <c r="O4" s="15">
        <v>91.5</v>
      </c>
      <c r="P4" s="26">
        <v>91</v>
      </c>
      <c r="Q4" s="49">
        <v>91.5</v>
      </c>
      <c r="R4" s="15">
        <v>91.3</v>
      </c>
      <c r="S4" s="50">
        <v>91</v>
      </c>
      <c r="T4" s="15">
        <v>45</v>
      </c>
      <c r="U4" s="16">
        <f>E4-T4</f>
        <v>48</v>
      </c>
      <c r="V4" s="27">
        <f>E4-S4</f>
        <v>2</v>
      </c>
      <c r="W4" s="16">
        <f aca="true" t="shared" si="0" ref="W4:W10">U4-V4</f>
        <v>46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17">
        <f>V4/U4</f>
        <v>0.041666666666666664</v>
      </c>
      <c r="AT4" s="2"/>
      <c r="AU4" s="16">
        <f>R4-S4</f>
        <v>0.29999999999999716</v>
      </c>
      <c r="AV4" s="6" t="s">
        <v>58</v>
      </c>
      <c r="AW4" s="6" t="s">
        <v>302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23"/>
      <c r="BI4" s="10"/>
      <c r="BJ4" s="10" t="s">
        <v>59</v>
      </c>
      <c r="BK4" s="24">
        <v>40310</v>
      </c>
    </row>
    <row r="5" spans="1:63" ht="12.75">
      <c r="A5" s="10">
        <v>2</v>
      </c>
      <c r="B5" s="11" t="s">
        <v>60</v>
      </c>
      <c r="C5" s="15">
        <v>45</v>
      </c>
      <c r="D5" s="15">
        <v>171</v>
      </c>
      <c r="E5" s="15">
        <v>96.9</v>
      </c>
      <c r="F5" s="15"/>
      <c r="G5" s="15"/>
      <c r="H5" s="15"/>
      <c r="I5" s="15"/>
      <c r="J5" s="15"/>
      <c r="K5" s="15"/>
      <c r="L5" s="15"/>
      <c r="M5" s="15"/>
      <c r="N5" s="15">
        <v>96.9</v>
      </c>
      <c r="O5" s="34">
        <v>95.9</v>
      </c>
      <c r="P5" s="26">
        <v>95</v>
      </c>
      <c r="Q5" s="34">
        <v>94.5</v>
      </c>
      <c r="R5" s="15"/>
      <c r="S5" s="50">
        <v>93.9</v>
      </c>
      <c r="T5" s="15">
        <v>60</v>
      </c>
      <c r="U5" s="16">
        <f>E5-T5</f>
        <v>36.900000000000006</v>
      </c>
      <c r="V5" s="27">
        <f>E5-S5</f>
        <v>3</v>
      </c>
      <c r="W5" s="16">
        <f t="shared" si="0"/>
        <v>33.900000000000006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17">
        <f>V5/U5</f>
        <v>0.08130081300813007</v>
      </c>
      <c r="AT5" s="2"/>
      <c r="AU5" s="16">
        <f>Q5-S5</f>
        <v>0.5999999999999943</v>
      </c>
      <c r="AV5" s="6" t="s">
        <v>61</v>
      </c>
      <c r="AW5" s="6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23"/>
      <c r="BI5" s="10" t="s">
        <v>62</v>
      </c>
      <c r="BJ5" s="10" t="s">
        <v>63</v>
      </c>
      <c r="BK5" s="24">
        <v>40322</v>
      </c>
    </row>
    <row r="6" spans="1:63" ht="12.75">
      <c r="A6" s="10">
        <v>3</v>
      </c>
      <c r="B6" s="11" t="s">
        <v>64</v>
      </c>
      <c r="C6" s="15">
        <v>33</v>
      </c>
      <c r="D6" s="15">
        <v>154</v>
      </c>
      <c r="E6" s="15">
        <v>73</v>
      </c>
      <c r="F6" s="15"/>
      <c r="G6" s="15"/>
      <c r="H6" s="15"/>
      <c r="I6" s="15"/>
      <c r="J6" s="15"/>
      <c r="K6" s="15"/>
      <c r="L6" s="15"/>
      <c r="M6" s="15"/>
      <c r="N6" s="15">
        <v>73</v>
      </c>
      <c r="O6" s="15">
        <v>73</v>
      </c>
      <c r="P6" s="15"/>
      <c r="Q6" s="15"/>
      <c r="R6" s="15"/>
      <c r="S6" s="15"/>
      <c r="T6" s="15">
        <v>47</v>
      </c>
      <c r="U6" s="16">
        <f>E6-T6</f>
        <v>26</v>
      </c>
      <c r="V6" s="27">
        <f>E6-O6</f>
        <v>0</v>
      </c>
      <c r="W6" s="16">
        <f t="shared" si="0"/>
        <v>26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17">
        <f>V6/U6</f>
        <v>0</v>
      </c>
      <c r="AT6" s="2"/>
      <c r="AU6" s="16">
        <f>R6-S6</f>
        <v>0</v>
      </c>
      <c r="AV6" s="6" t="s">
        <v>65</v>
      </c>
      <c r="AW6" s="6" t="s">
        <v>65</v>
      </c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23" t="s">
        <v>66</v>
      </c>
      <c r="BI6" s="10"/>
      <c r="BJ6" s="10" t="s">
        <v>67</v>
      </c>
      <c r="BK6" s="24">
        <v>40322</v>
      </c>
    </row>
    <row r="7" spans="1:63" ht="12.75">
      <c r="A7" s="10">
        <v>4</v>
      </c>
      <c r="B7" s="11" t="s">
        <v>50</v>
      </c>
      <c r="C7" s="15">
        <v>22</v>
      </c>
      <c r="D7" s="15">
        <v>170</v>
      </c>
      <c r="E7" s="15">
        <v>99.4</v>
      </c>
      <c r="F7" s="15">
        <v>95</v>
      </c>
      <c r="G7" s="26">
        <v>94.8</v>
      </c>
      <c r="H7" s="26">
        <v>94</v>
      </c>
      <c r="I7" s="26">
        <v>95</v>
      </c>
      <c r="J7" s="26">
        <v>93.4</v>
      </c>
      <c r="K7" s="26">
        <v>92.5</v>
      </c>
      <c r="L7" s="26">
        <v>91.8</v>
      </c>
      <c r="M7" s="45">
        <v>92</v>
      </c>
      <c r="N7" s="15">
        <v>92</v>
      </c>
      <c r="O7" s="34">
        <v>91</v>
      </c>
      <c r="P7" s="15">
        <v>91</v>
      </c>
      <c r="Q7" s="34">
        <v>90.3</v>
      </c>
      <c r="R7" s="49">
        <v>90.4</v>
      </c>
      <c r="S7" s="50">
        <v>89.7</v>
      </c>
      <c r="T7" s="15">
        <v>70</v>
      </c>
      <c r="U7" s="16">
        <f>E7-T7</f>
        <v>29.400000000000006</v>
      </c>
      <c r="V7" s="27">
        <f>E7-S7</f>
        <v>9.700000000000003</v>
      </c>
      <c r="W7" s="16">
        <f t="shared" si="0"/>
        <v>19.700000000000003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7">
        <f>V7/U7</f>
        <v>0.3299319727891157</v>
      </c>
      <c r="AT7" s="19">
        <f>E7</f>
        <v>99.4</v>
      </c>
      <c r="AU7" s="16">
        <f>R7-S7</f>
        <v>0.7000000000000028</v>
      </c>
      <c r="AV7" s="6" t="s">
        <v>51</v>
      </c>
      <c r="AW7" s="6" t="s">
        <v>52</v>
      </c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22" t="s">
        <v>53</v>
      </c>
      <c r="BI7" s="10" t="s">
        <v>54</v>
      </c>
      <c r="BJ7" s="18" t="s">
        <v>55</v>
      </c>
      <c r="BK7" s="24" t="s">
        <v>56</v>
      </c>
    </row>
    <row r="8" spans="1:63" ht="12.75">
      <c r="A8" s="10">
        <v>5</v>
      </c>
      <c r="B8" s="11" t="s">
        <v>68</v>
      </c>
      <c r="C8" s="15">
        <v>29</v>
      </c>
      <c r="D8" s="15">
        <v>160</v>
      </c>
      <c r="E8" s="15">
        <v>85</v>
      </c>
      <c r="F8" s="15"/>
      <c r="G8" s="15"/>
      <c r="H8" s="15"/>
      <c r="I8" s="15"/>
      <c r="J8" s="15"/>
      <c r="K8" s="15"/>
      <c r="L8" s="15"/>
      <c r="M8" s="15"/>
      <c r="N8" s="15"/>
      <c r="O8" s="15">
        <v>85</v>
      </c>
      <c r="P8" s="15"/>
      <c r="Q8" s="15"/>
      <c r="R8" s="15"/>
      <c r="S8" s="15"/>
      <c r="T8" s="15"/>
      <c r="U8" s="16"/>
      <c r="V8" s="27">
        <f>E8-O8</f>
        <v>0</v>
      </c>
      <c r="W8" s="16">
        <f t="shared" si="0"/>
        <v>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/>
      <c r="AT8" s="2"/>
      <c r="AU8" s="16"/>
      <c r="AV8" s="6" t="s">
        <v>69</v>
      </c>
      <c r="AW8" s="6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23"/>
      <c r="BI8" s="10"/>
      <c r="BJ8" s="10"/>
      <c r="BK8" s="24"/>
    </row>
    <row r="9" spans="1:63" ht="12.75">
      <c r="A9" s="10">
        <v>6</v>
      </c>
      <c r="B9" s="11" t="s">
        <v>107</v>
      </c>
      <c r="C9" s="15">
        <v>34</v>
      </c>
      <c r="D9" s="15">
        <v>160</v>
      </c>
      <c r="E9" s="15">
        <v>72</v>
      </c>
      <c r="F9" s="15">
        <v>72</v>
      </c>
      <c r="G9" s="15">
        <v>72</v>
      </c>
      <c r="H9" s="15">
        <v>72</v>
      </c>
      <c r="I9" s="15">
        <v>72</v>
      </c>
      <c r="J9" s="15">
        <v>72</v>
      </c>
      <c r="K9" s="15">
        <v>72</v>
      </c>
      <c r="L9" s="15">
        <v>72</v>
      </c>
      <c r="M9" s="15">
        <v>72</v>
      </c>
      <c r="N9" s="15">
        <v>72</v>
      </c>
      <c r="O9" s="15">
        <v>72</v>
      </c>
      <c r="P9" s="15"/>
      <c r="Q9" s="15"/>
      <c r="R9" s="15"/>
      <c r="S9" s="15"/>
      <c r="T9" s="15">
        <v>60</v>
      </c>
      <c r="U9" s="16">
        <f>E9-T9</f>
        <v>12</v>
      </c>
      <c r="V9" s="27">
        <f>E9-O9</f>
        <v>0</v>
      </c>
      <c r="W9" s="16">
        <f t="shared" si="0"/>
        <v>12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17">
        <f>V9/U9</f>
        <v>0</v>
      </c>
      <c r="AT9" s="2"/>
      <c r="AU9" s="16"/>
      <c r="AV9" s="6" t="s">
        <v>108</v>
      </c>
      <c r="AW9" s="6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23"/>
      <c r="BI9" s="10" t="s">
        <v>109</v>
      </c>
      <c r="BJ9" s="10" t="s">
        <v>110</v>
      </c>
      <c r="BK9" s="24" t="s">
        <v>56</v>
      </c>
    </row>
    <row r="10" spans="1:63" ht="12.75">
      <c r="A10" s="10">
        <v>7</v>
      </c>
      <c r="B10" s="11" t="s">
        <v>136</v>
      </c>
      <c r="C10" s="15">
        <v>41</v>
      </c>
      <c r="D10" s="15">
        <v>160</v>
      </c>
      <c r="E10" s="15">
        <v>69.5</v>
      </c>
      <c r="F10" s="15">
        <v>70.5</v>
      </c>
      <c r="G10" s="15">
        <v>70.5</v>
      </c>
      <c r="H10" s="15">
        <v>70.5</v>
      </c>
      <c r="I10" s="15">
        <v>70.5</v>
      </c>
      <c r="J10" s="15">
        <v>70.5</v>
      </c>
      <c r="K10" s="15">
        <v>70.5</v>
      </c>
      <c r="L10" s="15">
        <v>70.5</v>
      </c>
      <c r="M10" s="15">
        <v>70.5</v>
      </c>
      <c r="N10" s="15">
        <v>70.5</v>
      </c>
      <c r="O10" s="15">
        <v>70.5</v>
      </c>
      <c r="P10" s="15"/>
      <c r="Q10" s="15"/>
      <c r="R10" s="15"/>
      <c r="S10" s="15"/>
      <c r="T10" s="15">
        <v>60</v>
      </c>
      <c r="U10" s="16">
        <f>E10-T10</f>
        <v>9.5</v>
      </c>
      <c r="V10" s="27">
        <f>E10-O10</f>
        <v>-1</v>
      </c>
      <c r="W10" s="16">
        <f t="shared" si="0"/>
        <v>10.5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17">
        <f>V10/U10</f>
        <v>-0.10526315789473684</v>
      </c>
      <c r="AT10" s="19">
        <f>E10</f>
        <v>69.5</v>
      </c>
      <c r="AU10" s="16"/>
      <c r="AV10" s="6" t="s">
        <v>137</v>
      </c>
      <c r="AW10" s="6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22"/>
      <c r="BI10" s="10" t="s">
        <v>134</v>
      </c>
      <c r="BJ10" s="18" t="s">
        <v>138</v>
      </c>
      <c r="BK10" s="24" t="s">
        <v>56</v>
      </c>
    </row>
    <row r="11" spans="1:63" ht="18.75">
      <c r="A11" s="57" t="s">
        <v>281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9"/>
    </row>
    <row r="12" spans="1:63" ht="12.75">
      <c r="A12" s="10">
        <v>8</v>
      </c>
      <c r="B12" s="11" t="s">
        <v>94</v>
      </c>
      <c r="C12" s="15">
        <v>28</v>
      </c>
      <c r="D12" s="15">
        <v>172</v>
      </c>
      <c r="E12" s="15">
        <v>86</v>
      </c>
      <c r="F12" s="15">
        <v>86</v>
      </c>
      <c r="G12" s="15">
        <v>86</v>
      </c>
      <c r="H12" s="26">
        <v>84</v>
      </c>
      <c r="I12" s="45">
        <v>85</v>
      </c>
      <c r="J12" s="15">
        <v>85</v>
      </c>
      <c r="K12" s="15">
        <v>85</v>
      </c>
      <c r="L12" s="15">
        <v>85</v>
      </c>
      <c r="M12" s="15">
        <v>85</v>
      </c>
      <c r="N12" s="15">
        <v>85</v>
      </c>
      <c r="O12" s="15">
        <v>85</v>
      </c>
      <c r="P12" s="15">
        <v>85</v>
      </c>
      <c r="Q12" s="15">
        <v>85</v>
      </c>
      <c r="R12" s="51">
        <v>85</v>
      </c>
      <c r="S12" s="15"/>
      <c r="T12" s="15">
        <v>75</v>
      </c>
      <c r="U12" s="16">
        <f aca="true" t="shared" si="1" ref="U12:U26">E12-T12</f>
        <v>11</v>
      </c>
      <c r="V12" s="27">
        <f>E12-P12</f>
        <v>1</v>
      </c>
      <c r="W12" s="16">
        <f aca="true" t="shared" si="2" ref="W12:W26">U12-V12</f>
        <v>10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17">
        <f aca="true" t="shared" si="3" ref="AS12:AS26">V12/U12</f>
        <v>0.09090909090909091</v>
      </c>
      <c r="AT12" s="19">
        <f>E12</f>
        <v>86</v>
      </c>
      <c r="AU12" s="16"/>
      <c r="AV12" s="6" t="s">
        <v>95</v>
      </c>
      <c r="AW12" s="6" t="s">
        <v>96</v>
      </c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22"/>
      <c r="BI12" s="10" t="s">
        <v>97</v>
      </c>
      <c r="BJ12" s="18" t="s">
        <v>98</v>
      </c>
      <c r="BK12" s="24" t="s">
        <v>56</v>
      </c>
    </row>
    <row r="13" spans="1:63" ht="12.75">
      <c r="A13" s="10">
        <v>9</v>
      </c>
      <c r="B13" s="11" t="s">
        <v>104</v>
      </c>
      <c r="C13" s="15">
        <v>28</v>
      </c>
      <c r="D13" s="15">
        <v>153</v>
      </c>
      <c r="E13" s="15">
        <v>67.5</v>
      </c>
      <c r="F13" s="15">
        <v>67.5</v>
      </c>
      <c r="G13" s="15">
        <v>67.5</v>
      </c>
      <c r="H13" s="15">
        <v>67.5</v>
      </c>
      <c r="I13" s="15">
        <v>67.5</v>
      </c>
      <c r="J13" s="15">
        <v>67.5</v>
      </c>
      <c r="K13" s="15">
        <v>67.5</v>
      </c>
      <c r="L13" s="26">
        <v>67.5</v>
      </c>
      <c r="M13" s="26">
        <v>67.5</v>
      </c>
      <c r="N13" s="26">
        <v>67</v>
      </c>
      <c r="O13" s="34">
        <v>65</v>
      </c>
      <c r="P13" s="15">
        <v>65</v>
      </c>
      <c r="Q13" s="49">
        <v>66</v>
      </c>
      <c r="R13" s="51">
        <v>65</v>
      </c>
      <c r="S13" s="15"/>
      <c r="T13" s="15">
        <v>55</v>
      </c>
      <c r="U13" s="16">
        <f t="shared" si="1"/>
        <v>12.5</v>
      </c>
      <c r="V13" s="27">
        <f>E13-R13</f>
        <v>2.5</v>
      </c>
      <c r="W13" s="16">
        <f t="shared" si="2"/>
        <v>10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17">
        <f t="shared" si="3"/>
        <v>0.2</v>
      </c>
      <c r="AT13" s="2"/>
      <c r="AU13" s="16"/>
      <c r="AV13" s="6" t="s">
        <v>105</v>
      </c>
      <c r="AW13" s="6" t="s">
        <v>276</v>
      </c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23"/>
      <c r="BI13" s="10"/>
      <c r="BJ13" s="10" t="s">
        <v>106</v>
      </c>
      <c r="BK13" s="24">
        <v>40304</v>
      </c>
    </row>
    <row r="14" spans="1:63" ht="12.75">
      <c r="A14" s="10">
        <v>10</v>
      </c>
      <c r="B14" s="11" t="s">
        <v>111</v>
      </c>
      <c r="C14" s="15"/>
      <c r="D14" s="15">
        <v>165</v>
      </c>
      <c r="E14" s="15">
        <v>86</v>
      </c>
      <c r="F14" s="15">
        <v>86</v>
      </c>
      <c r="G14" s="15">
        <v>86</v>
      </c>
      <c r="H14" s="15">
        <v>86</v>
      </c>
      <c r="I14" s="15">
        <v>86</v>
      </c>
      <c r="J14" s="15">
        <v>86</v>
      </c>
      <c r="K14" s="15">
        <v>86</v>
      </c>
      <c r="L14" s="15">
        <v>86</v>
      </c>
      <c r="M14" s="15">
        <v>86</v>
      </c>
      <c r="N14" s="15">
        <v>86</v>
      </c>
      <c r="O14" s="15">
        <v>86</v>
      </c>
      <c r="P14" s="15"/>
      <c r="Q14" s="15"/>
      <c r="R14" s="15"/>
      <c r="S14" s="15"/>
      <c r="T14" s="15">
        <v>76</v>
      </c>
      <c r="U14" s="16">
        <f t="shared" si="1"/>
        <v>10</v>
      </c>
      <c r="V14" s="27">
        <f>E14-O14</f>
        <v>0</v>
      </c>
      <c r="W14" s="16">
        <f t="shared" si="2"/>
        <v>10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17">
        <f t="shared" si="3"/>
        <v>0</v>
      </c>
      <c r="AT14" s="2"/>
      <c r="AU14" s="16"/>
      <c r="AV14" s="6"/>
      <c r="AW14" s="6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23"/>
      <c r="BI14" s="10"/>
      <c r="BJ14" s="10"/>
      <c r="BK14" s="24">
        <v>40310</v>
      </c>
    </row>
    <row r="15" spans="1:63" ht="12.75">
      <c r="A15" s="10">
        <v>11</v>
      </c>
      <c r="B15" s="11" t="s">
        <v>112</v>
      </c>
      <c r="C15" s="15">
        <v>22</v>
      </c>
      <c r="D15" s="15">
        <v>163</v>
      </c>
      <c r="E15" s="15">
        <v>64</v>
      </c>
      <c r="F15" s="15">
        <v>64</v>
      </c>
      <c r="G15" s="15">
        <v>64</v>
      </c>
      <c r="H15" s="15">
        <v>64</v>
      </c>
      <c r="I15" s="15">
        <v>64</v>
      </c>
      <c r="J15" s="15">
        <v>64</v>
      </c>
      <c r="K15" s="15">
        <v>64</v>
      </c>
      <c r="L15" s="15">
        <v>64</v>
      </c>
      <c r="M15" s="15">
        <v>64</v>
      </c>
      <c r="N15" s="15">
        <v>64</v>
      </c>
      <c r="O15" s="15">
        <v>64</v>
      </c>
      <c r="P15" s="15"/>
      <c r="Q15" s="15"/>
      <c r="R15" s="15"/>
      <c r="S15" s="15"/>
      <c r="T15" s="15">
        <v>54</v>
      </c>
      <c r="U15" s="16">
        <f t="shared" si="1"/>
        <v>10</v>
      </c>
      <c r="V15" s="27">
        <f>E15-O15</f>
        <v>0</v>
      </c>
      <c r="W15" s="16">
        <f t="shared" si="2"/>
        <v>10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17">
        <f t="shared" si="3"/>
        <v>0</v>
      </c>
      <c r="AT15" s="2"/>
      <c r="AU15" s="16"/>
      <c r="AV15" s="6" t="s">
        <v>113</v>
      </c>
      <c r="AW15" s="6" t="s">
        <v>113</v>
      </c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23" t="s">
        <v>114</v>
      </c>
      <c r="BI15" s="10"/>
      <c r="BJ15" s="18" t="s">
        <v>115</v>
      </c>
      <c r="BK15" s="24">
        <v>40310</v>
      </c>
    </row>
    <row r="16" spans="1:63" ht="12.75">
      <c r="A16" s="10">
        <v>12</v>
      </c>
      <c r="B16" s="11" t="s">
        <v>270</v>
      </c>
      <c r="C16" s="15">
        <v>24</v>
      </c>
      <c r="D16" s="15">
        <v>166</v>
      </c>
      <c r="E16" s="15">
        <v>79</v>
      </c>
      <c r="F16" s="15"/>
      <c r="G16" s="15"/>
      <c r="H16" s="15"/>
      <c r="I16" s="15"/>
      <c r="J16" s="15"/>
      <c r="K16" s="15"/>
      <c r="L16" s="15"/>
      <c r="M16" s="15"/>
      <c r="N16" s="26"/>
      <c r="O16" s="15"/>
      <c r="P16" s="15"/>
      <c r="Q16" s="51">
        <v>79</v>
      </c>
      <c r="R16" s="50">
        <v>78</v>
      </c>
      <c r="S16" s="15"/>
      <c r="T16" s="15">
        <v>68</v>
      </c>
      <c r="U16" s="16">
        <f t="shared" si="1"/>
        <v>11</v>
      </c>
      <c r="V16" s="27">
        <f>E16-R16</f>
        <v>1</v>
      </c>
      <c r="W16" s="16">
        <f t="shared" si="2"/>
        <v>10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17">
        <f t="shared" si="3"/>
        <v>0.09090909090909091</v>
      </c>
      <c r="AT16" s="2"/>
      <c r="AU16" s="16"/>
      <c r="AV16" s="6" t="s">
        <v>278</v>
      </c>
      <c r="AW16" s="6" t="s">
        <v>279</v>
      </c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23" t="s">
        <v>285</v>
      </c>
      <c r="BI16" s="10" t="s">
        <v>271</v>
      </c>
      <c r="BJ16" s="10" t="s">
        <v>272</v>
      </c>
      <c r="BK16" s="24">
        <v>40345</v>
      </c>
    </row>
    <row r="17" spans="1:63" ht="12.75">
      <c r="A17" s="10">
        <v>14</v>
      </c>
      <c r="B17" s="11" t="s">
        <v>116</v>
      </c>
      <c r="C17" s="15">
        <v>22</v>
      </c>
      <c r="D17" s="15">
        <v>174</v>
      </c>
      <c r="E17" s="15">
        <v>62</v>
      </c>
      <c r="F17" s="15">
        <v>62</v>
      </c>
      <c r="G17" s="15">
        <v>62</v>
      </c>
      <c r="H17" s="15">
        <v>62</v>
      </c>
      <c r="I17" s="15">
        <v>62</v>
      </c>
      <c r="J17" s="15">
        <v>62</v>
      </c>
      <c r="K17" s="15">
        <v>62</v>
      </c>
      <c r="L17" s="15">
        <v>62</v>
      </c>
      <c r="M17" s="15">
        <v>62</v>
      </c>
      <c r="N17" s="15">
        <v>62</v>
      </c>
      <c r="O17" s="15">
        <v>62</v>
      </c>
      <c r="P17" s="15"/>
      <c r="Q17" s="15"/>
      <c r="R17" s="15"/>
      <c r="S17" s="15"/>
      <c r="T17" s="15">
        <v>53</v>
      </c>
      <c r="U17" s="16">
        <f t="shared" si="1"/>
        <v>9</v>
      </c>
      <c r="V17" s="27">
        <f>E17-O17</f>
        <v>0</v>
      </c>
      <c r="W17" s="16">
        <f t="shared" si="2"/>
        <v>9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17">
        <f t="shared" si="3"/>
        <v>0</v>
      </c>
      <c r="AT17" s="2"/>
      <c r="AU17" s="16"/>
      <c r="AV17" s="6" t="s">
        <v>117</v>
      </c>
      <c r="AW17" s="6" t="s">
        <v>117</v>
      </c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23"/>
      <c r="BI17" s="10"/>
      <c r="BJ17" s="10"/>
      <c r="BK17" s="24">
        <v>40307</v>
      </c>
    </row>
    <row r="18" spans="1:63" ht="12.75">
      <c r="A18" s="10">
        <v>15</v>
      </c>
      <c r="B18" s="11" t="s">
        <v>264</v>
      </c>
      <c r="C18" s="15">
        <v>22</v>
      </c>
      <c r="D18" s="15">
        <v>180</v>
      </c>
      <c r="E18" s="15">
        <v>85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6">
        <v>85</v>
      </c>
      <c r="Q18" s="26">
        <v>82</v>
      </c>
      <c r="R18" s="51">
        <v>80.9</v>
      </c>
      <c r="S18" s="50">
        <v>80.9</v>
      </c>
      <c r="T18" s="15">
        <v>72</v>
      </c>
      <c r="U18" s="16">
        <f t="shared" si="1"/>
        <v>13</v>
      </c>
      <c r="V18" s="27">
        <f>E18-R18</f>
        <v>4.099999999999994</v>
      </c>
      <c r="W18" s="16">
        <f t="shared" si="2"/>
        <v>8.900000000000006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17">
        <f t="shared" si="3"/>
        <v>0.31538461538461493</v>
      </c>
      <c r="AT18" s="2"/>
      <c r="AU18" s="16">
        <f>R18-S18</f>
        <v>0</v>
      </c>
      <c r="AV18" s="6" t="s">
        <v>265</v>
      </c>
      <c r="AW18" s="6" t="s">
        <v>296</v>
      </c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23" t="s">
        <v>286</v>
      </c>
      <c r="BI18" s="10"/>
      <c r="BJ18" s="10" t="s">
        <v>287</v>
      </c>
      <c r="BK18" s="24">
        <v>40340</v>
      </c>
    </row>
    <row r="19" spans="1:63" ht="12.75">
      <c r="A19" s="10">
        <v>16</v>
      </c>
      <c r="B19" s="11" t="s">
        <v>88</v>
      </c>
      <c r="C19" s="15">
        <v>28</v>
      </c>
      <c r="D19" s="15">
        <v>165</v>
      </c>
      <c r="E19" s="15">
        <v>73</v>
      </c>
      <c r="F19" s="15">
        <v>71</v>
      </c>
      <c r="G19" s="26">
        <v>70</v>
      </c>
      <c r="H19" s="45">
        <v>71</v>
      </c>
      <c r="I19" s="26">
        <v>70.5</v>
      </c>
      <c r="J19" s="26">
        <v>70.5</v>
      </c>
      <c r="K19" s="26">
        <v>70</v>
      </c>
      <c r="L19" s="45">
        <v>71</v>
      </c>
      <c r="M19" s="15">
        <v>71</v>
      </c>
      <c r="N19" s="15">
        <v>71</v>
      </c>
      <c r="O19" s="45">
        <v>72</v>
      </c>
      <c r="P19" s="26">
        <v>68.6</v>
      </c>
      <c r="Q19" s="34">
        <v>67.9</v>
      </c>
      <c r="R19" s="51">
        <v>66.4</v>
      </c>
      <c r="S19" s="49">
        <v>67</v>
      </c>
      <c r="T19" s="15">
        <v>58</v>
      </c>
      <c r="U19" s="16">
        <f t="shared" si="1"/>
        <v>15</v>
      </c>
      <c r="V19" s="27">
        <f>E19-R19</f>
        <v>6.599999999999994</v>
      </c>
      <c r="W19" s="16">
        <f t="shared" si="2"/>
        <v>8.400000000000006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7">
        <f t="shared" si="3"/>
        <v>0.4399999999999996</v>
      </c>
      <c r="AT19" s="19">
        <f>E19</f>
        <v>73</v>
      </c>
      <c r="AU19" s="16">
        <f>R19-S19</f>
        <v>-0.5999999999999943</v>
      </c>
      <c r="AV19" s="16" t="s">
        <v>89</v>
      </c>
      <c r="AW19" s="16" t="s">
        <v>275</v>
      </c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2" t="s">
        <v>90</v>
      </c>
      <c r="BI19" s="21" t="s">
        <v>91</v>
      </c>
      <c r="BJ19" s="21" t="s">
        <v>92</v>
      </c>
      <c r="BK19" s="24" t="s">
        <v>56</v>
      </c>
    </row>
    <row r="20" spans="1:63" ht="12.75">
      <c r="A20" s="10">
        <v>13</v>
      </c>
      <c r="B20" s="11" t="s">
        <v>93</v>
      </c>
      <c r="C20" s="15">
        <v>29</v>
      </c>
      <c r="D20" s="15">
        <v>165</v>
      </c>
      <c r="E20" s="15">
        <v>70.1</v>
      </c>
      <c r="F20" s="15"/>
      <c r="G20" s="26"/>
      <c r="H20" s="45"/>
      <c r="I20" s="26"/>
      <c r="J20" s="26"/>
      <c r="K20" s="26"/>
      <c r="L20" s="45"/>
      <c r="M20" s="15"/>
      <c r="N20" s="15"/>
      <c r="O20" s="15"/>
      <c r="P20" s="26">
        <v>70.1</v>
      </c>
      <c r="Q20" s="34">
        <v>69</v>
      </c>
      <c r="R20" s="15">
        <v>69</v>
      </c>
      <c r="S20" s="50">
        <v>68.2</v>
      </c>
      <c r="T20" s="15">
        <v>60</v>
      </c>
      <c r="U20" s="16">
        <f t="shared" si="1"/>
        <v>10.099999999999994</v>
      </c>
      <c r="V20" s="27">
        <f>E20-S20</f>
        <v>1.8999999999999915</v>
      </c>
      <c r="W20" s="16">
        <f t="shared" si="2"/>
        <v>8.200000000000003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7">
        <f t="shared" si="3"/>
        <v>0.18811881188118737</v>
      </c>
      <c r="AT20" s="19"/>
      <c r="AU20" s="16">
        <f>R20-S20</f>
        <v>0.7999999999999972</v>
      </c>
      <c r="AV20" s="16"/>
      <c r="AW20" s="16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2"/>
      <c r="BI20" s="21"/>
      <c r="BJ20" s="21"/>
      <c r="BK20" s="24">
        <v>40343</v>
      </c>
    </row>
    <row r="21" spans="1:63" ht="12.75">
      <c r="A21" s="10">
        <v>17</v>
      </c>
      <c r="B21" s="11" t="s">
        <v>118</v>
      </c>
      <c r="C21" s="15">
        <v>27</v>
      </c>
      <c r="D21" s="15">
        <v>168</v>
      </c>
      <c r="E21" s="15">
        <v>65.1</v>
      </c>
      <c r="F21" s="15"/>
      <c r="G21" s="15"/>
      <c r="H21" s="15"/>
      <c r="I21" s="15"/>
      <c r="J21" s="15"/>
      <c r="K21" s="15"/>
      <c r="L21" s="15"/>
      <c r="M21" s="15"/>
      <c r="N21" s="15">
        <v>65</v>
      </c>
      <c r="O21" s="45">
        <v>65.1</v>
      </c>
      <c r="P21" s="15"/>
      <c r="Q21" s="15"/>
      <c r="R21" s="15"/>
      <c r="S21" s="15"/>
      <c r="T21" s="15">
        <v>57</v>
      </c>
      <c r="U21" s="16">
        <f t="shared" si="1"/>
        <v>8.099999999999994</v>
      </c>
      <c r="V21" s="27">
        <f>E21-O21</f>
        <v>0</v>
      </c>
      <c r="W21" s="16">
        <f t="shared" si="2"/>
        <v>8.099999999999994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17">
        <f t="shared" si="3"/>
        <v>0</v>
      </c>
      <c r="AT21" s="2"/>
      <c r="AU21" s="16"/>
      <c r="AV21" s="6" t="s">
        <v>119</v>
      </c>
      <c r="AW21" s="6" t="s">
        <v>119</v>
      </c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23"/>
      <c r="BI21" s="10" t="s">
        <v>120</v>
      </c>
      <c r="BJ21" s="10" t="s">
        <v>121</v>
      </c>
      <c r="BK21" s="24">
        <v>40330</v>
      </c>
    </row>
    <row r="22" spans="1:63" ht="12.75">
      <c r="A22" s="10">
        <v>18</v>
      </c>
      <c r="B22" s="11" t="s">
        <v>122</v>
      </c>
      <c r="C22" s="15"/>
      <c r="D22" s="15">
        <v>167</v>
      </c>
      <c r="E22" s="15">
        <v>56</v>
      </c>
      <c r="F22" s="15">
        <v>56</v>
      </c>
      <c r="G22" s="15">
        <v>56</v>
      </c>
      <c r="H22" s="15">
        <v>56</v>
      </c>
      <c r="I22" s="15">
        <v>56</v>
      </c>
      <c r="J22" s="15">
        <v>56</v>
      </c>
      <c r="K22" s="15">
        <v>56</v>
      </c>
      <c r="L22" s="15">
        <v>56</v>
      </c>
      <c r="M22" s="15">
        <v>56</v>
      </c>
      <c r="N22" s="15">
        <v>56</v>
      </c>
      <c r="O22" s="15">
        <v>56</v>
      </c>
      <c r="P22" s="15"/>
      <c r="Q22" s="15"/>
      <c r="R22" s="15"/>
      <c r="S22" s="15"/>
      <c r="T22" s="15">
        <v>48</v>
      </c>
      <c r="U22" s="16">
        <f t="shared" si="1"/>
        <v>8</v>
      </c>
      <c r="V22" s="27">
        <f>E22-O22</f>
        <v>0</v>
      </c>
      <c r="W22" s="16">
        <f t="shared" si="2"/>
        <v>8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17">
        <f t="shared" si="3"/>
        <v>0</v>
      </c>
      <c r="AT22" s="2"/>
      <c r="AU22" s="16"/>
      <c r="AV22" s="6" t="s">
        <v>123</v>
      </c>
      <c r="AW22" s="6" t="s">
        <v>123</v>
      </c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23"/>
      <c r="BI22" s="10"/>
      <c r="BJ22" s="10" t="s">
        <v>124</v>
      </c>
      <c r="BK22" s="25">
        <v>40302</v>
      </c>
    </row>
    <row r="23" spans="1:63" ht="13.5" customHeight="1">
      <c r="A23" s="10">
        <v>19</v>
      </c>
      <c r="B23" s="11" t="s">
        <v>125</v>
      </c>
      <c r="C23" s="15">
        <v>27</v>
      </c>
      <c r="D23" s="15">
        <v>162</v>
      </c>
      <c r="E23" s="15">
        <v>63</v>
      </c>
      <c r="F23" s="15"/>
      <c r="G23" s="15"/>
      <c r="H23" s="15"/>
      <c r="I23" s="15"/>
      <c r="J23" s="15"/>
      <c r="K23" s="15"/>
      <c r="L23" s="15"/>
      <c r="M23" s="15"/>
      <c r="N23" s="26">
        <v>63</v>
      </c>
      <c r="O23" s="15">
        <v>63</v>
      </c>
      <c r="P23" s="15"/>
      <c r="Q23" s="15"/>
      <c r="R23" s="15"/>
      <c r="S23" s="15"/>
      <c r="T23" s="15">
        <v>55</v>
      </c>
      <c r="U23" s="16">
        <f t="shared" si="1"/>
        <v>8</v>
      </c>
      <c r="V23" s="27">
        <f>E23-O23</f>
        <v>0</v>
      </c>
      <c r="W23" s="16">
        <f t="shared" si="2"/>
        <v>8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17">
        <f t="shared" si="3"/>
        <v>0</v>
      </c>
      <c r="AT23" s="2"/>
      <c r="AU23" s="16"/>
      <c r="AV23" s="6" t="s">
        <v>126</v>
      </c>
      <c r="AW23" s="6" t="s">
        <v>126</v>
      </c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23"/>
      <c r="BI23" s="10" t="s">
        <v>127</v>
      </c>
      <c r="BJ23" s="10" t="s">
        <v>128</v>
      </c>
      <c r="BK23" s="25">
        <v>40318</v>
      </c>
    </row>
    <row r="24" spans="1:63" ht="12.75">
      <c r="A24" s="10">
        <v>20</v>
      </c>
      <c r="B24" s="11" t="s">
        <v>238</v>
      </c>
      <c r="C24" s="15">
        <v>21</v>
      </c>
      <c r="D24" s="15">
        <v>182</v>
      </c>
      <c r="E24" s="15">
        <v>66</v>
      </c>
      <c r="F24" s="15"/>
      <c r="G24" s="15"/>
      <c r="H24" s="15"/>
      <c r="I24" s="15"/>
      <c r="J24" s="15"/>
      <c r="K24" s="15"/>
      <c r="L24" s="15"/>
      <c r="M24" s="15"/>
      <c r="N24" s="26"/>
      <c r="O24" s="15"/>
      <c r="P24" s="15">
        <v>66</v>
      </c>
      <c r="Q24" s="15"/>
      <c r="R24" s="15"/>
      <c r="S24" s="15"/>
      <c r="T24" s="15">
        <v>58</v>
      </c>
      <c r="U24" s="16">
        <f t="shared" si="1"/>
        <v>8</v>
      </c>
      <c r="V24" s="27">
        <f>E24-P24</f>
        <v>0</v>
      </c>
      <c r="W24" s="16">
        <f t="shared" si="2"/>
        <v>8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17">
        <f t="shared" si="3"/>
        <v>0</v>
      </c>
      <c r="AT24" s="2"/>
      <c r="AU24" s="16"/>
      <c r="AV24" s="6" t="s">
        <v>239</v>
      </c>
      <c r="AW24" s="6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23"/>
      <c r="BI24" s="10"/>
      <c r="BJ24" s="10"/>
      <c r="BK24" s="25"/>
    </row>
    <row r="25" spans="1:63" ht="12.75">
      <c r="A25" s="10">
        <v>21</v>
      </c>
      <c r="B25" s="11" t="s">
        <v>129</v>
      </c>
      <c r="C25" s="2"/>
      <c r="D25" s="15"/>
      <c r="E25" s="15">
        <v>67.7</v>
      </c>
      <c r="F25" s="15">
        <v>67.7</v>
      </c>
      <c r="G25" s="15">
        <v>67.7</v>
      </c>
      <c r="H25" s="15">
        <v>67.7</v>
      </c>
      <c r="I25" s="15">
        <v>67.7</v>
      </c>
      <c r="J25" s="15">
        <v>67.7</v>
      </c>
      <c r="K25" s="15">
        <v>67.7</v>
      </c>
      <c r="L25" s="15">
        <v>67.7</v>
      </c>
      <c r="M25" s="15">
        <v>67.7</v>
      </c>
      <c r="N25" s="15">
        <v>67.7</v>
      </c>
      <c r="O25" s="15">
        <v>67.7</v>
      </c>
      <c r="P25" s="15"/>
      <c r="Q25" s="15"/>
      <c r="R25" s="15"/>
      <c r="S25" s="15"/>
      <c r="T25" s="15">
        <v>60</v>
      </c>
      <c r="U25" s="16">
        <f t="shared" si="1"/>
        <v>7.700000000000003</v>
      </c>
      <c r="V25" s="27">
        <f>E25-O25</f>
        <v>0</v>
      </c>
      <c r="W25" s="16">
        <f t="shared" si="2"/>
        <v>7.700000000000003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7">
        <f t="shared" si="3"/>
        <v>0</v>
      </c>
      <c r="AT25" s="2"/>
      <c r="AU25" s="16"/>
      <c r="AV25" s="6" t="s">
        <v>130</v>
      </c>
      <c r="AW25" s="6" t="s">
        <v>130</v>
      </c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23"/>
      <c r="BI25" s="10"/>
      <c r="BJ25" s="10" t="s">
        <v>131</v>
      </c>
      <c r="BK25" s="25" t="s">
        <v>56</v>
      </c>
    </row>
    <row r="26" spans="1:63" ht="12.75">
      <c r="A26" s="10">
        <v>22</v>
      </c>
      <c r="B26" s="11" t="s">
        <v>250</v>
      </c>
      <c r="C26" s="15">
        <v>29</v>
      </c>
      <c r="D26" s="15">
        <v>155</v>
      </c>
      <c r="E26" s="15">
        <v>52</v>
      </c>
      <c r="F26" s="15">
        <v>52</v>
      </c>
      <c r="G26" s="26">
        <v>53.5</v>
      </c>
      <c r="H26" s="15">
        <v>53.5</v>
      </c>
      <c r="I26" s="15">
        <v>53.5</v>
      </c>
      <c r="J26" s="15">
        <v>53.5</v>
      </c>
      <c r="K26" s="15">
        <v>53.5</v>
      </c>
      <c r="L26" s="15">
        <v>53.5</v>
      </c>
      <c r="M26" s="15">
        <v>53.5</v>
      </c>
      <c r="N26" s="15">
        <v>53.5</v>
      </c>
      <c r="O26" s="15">
        <v>53.5</v>
      </c>
      <c r="P26" s="15"/>
      <c r="Q26" s="15"/>
      <c r="R26" s="15"/>
      <c r="S26" s="15"/>
      <c r="T26" s="15">
        <v>46</v>
      </c>
      <c r="U26" s="16">
        <f t="shared" si="1"/>
        <v>6</v>
      </c>
      <c r="V26" s="27">
        <f>E26-O26</f>
        <v>-1.5</v>
      </c>
      <c r="W26" s="16">
        <f t="shared" si="2"/>
        <v>7.5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7">
        <f t="shared" si="3"/>
        <v>-0.25</v>
      </c>
      <c r="AT26" s="19">
        <f>E26</f>
        <v>52</v>
      </c>
      <c r="AU26" s="16"/>
      <c r="AV26" s="6" t="s">
        <v>251</v>
      </c>
      <c r="AW26" s="6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22"/>
      <c r="BI26" s="10" t="s">
        <v>252</v>
      </c>
      <c r="BJ26" s="18" t="s">
        <v>253</v>
      </c>
      <c r="BK26" s="24" t="s">
        <v>56</v>
      </c>
    </row>
    <row r="27" spans="1:63" ht="18.75">
      <c r="A27" s="57" t="s">
        <v>282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9"/>
    </row>
    <row r="28" spans="1:63" ht="12.75">
      <c r="A28" s="10">
        <v>23</v>
      </c>
      <c r="B28" s="11" t="s">
        <v>99</v>
      </c>
      <c r="C28" s="15">
        <v>24</v>
      </c>
      <c r="D28" s="15">
        <v>160</v>
      </c>
      <c r="E28" s="15">
        <v>62</v>
      </c>
      <c r="F28" s="15">
        <v>62</v>
      </c>
      <c r="G28" s="15">
        <v>62</v>
      </c>
      <c r="H28" s="26">
        <v>62</v>
      </c>
      <c r="I28" s="26">
        <v>61.9</v>
      </c>
      <c r="J28" s="45">
        <v>62</v>
      </c>
      <c r="K28" s="26">
        <v>60.5</v>
      </c>
      <c r="L28" s="45">
        <v>61</v>
      </c>
      <c r="M28" s="15">
        <v>61</v>
      </c>
      <c r="N28" s="15">
        <v>61</v>
      </c>
      <c r="O28" s="15">
        <v>61</v>
      </c>
      <c r="P28" s="26">
        <v>60.8</v>
      </c>
      <c r="Q28" s="15">
        <v>60.8</v>
      </c>
      <c r="R28" s="15"/>
      <c r="S28" s="49">
        <v>61.6</v>
      </c>
      <c r="T28" s="15">
        <v>54</v>
      </c>
      <c r="U28" s="16">
        <f aca="true" t="shared" si="4" ref="U28:U36">E28-T28</f>
        <v>8</v>
      </c>
      <c r="V28" s="27">
        <f>E28-S28</f>
        <v>0.3999999999999986</v>
      </c>
      <c r="W28" s="16">
        <f aca="true" t="shared" si="5" ref="W28:W36">U28-V28</f>
        <v>7.600000000000001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17">
        <f aca="true" t="shared" si="6" ref="AS28:AS36">V28/U28</f>
        <v>0.04999999999999982</v>
      </c>
      <c r="AT28" s="2"/>
      <c r="AU28" s="16">
        <f>Q28-S28</f>
        <v>-0.8000000000000043</v>
      </c>
      <c r="AV28" s="6" t="s">
        <v>100</v>
      </c>
      <c r="AW28" s="6" t="s">
        <v>101</v>
      </c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23"/>
      <c r="BI28" s="10" t="s">
        <v>102</v>
      </c>
      <c r="BJ28" s="10" t="s">
        <v>103</v>
      </c>
      <c r="BK28" s="24"/>
    </row>
    <row r="29" spans="1:63" ht="12.75">
      <c r="A29" s="10">
        <v>24</v>
      </c>
      <c r="B29" s="11" t="s">
        <v>86</v>
      </c>
      <c r="C29" s="15">
        <v>26</v>
      </c>
      <c r="D29" s="15">
        <v>168</v>
      </c>
      <c r="E29" s="15">
        <v>72.9</v>
      </c>
      <c r="F29" s="15">
        <v>71.5</v>
      </c>
      <c r="G29" s="26">
        <v>71.5</v>
      </c>
      <c r="H29" s="15">
        <v>71.5</v>
      </c>
      <c r="I29" s="15">
        <v>71.5</v>
      </c>
      <c r="J29" s="15">
        <v>71.5</v>
      </c>
      <c r="K29" s="15">
        <v>71.5</v>
      </c>
      <c r="L29" s="15">
        <v>71.5</v>
      </c>
      <c r="M29" s="15">
        <v>71.5</v>
      </c>
      <c r="N29" s="15">
        <v>71.5</v>
      </c>
      <c r="O29" s="15">
        <v>71.5</v>
      </c>
      <c r="P29" s="15"/>
      <c r="Q29" s="15"/>
      <c r="R29" s="15"/>
      <c r="S29" s="15"/>
      <c r="T29" s="15">
        <v>65</v>
      </c>
      <c r="U29" s="16">
        <f t="shared" si="4"/>
        <v>7.900000000000006</v>
      </c>
      <c r="V29" s="27">
        <f>E29-O29</f>
        <v>1.4000000000000057</v>
      </c>
      <c r="W29" s="16">
        <f t="shared" si="5"/>
        <v>6.5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17">
        <f t="shared" si="6"/>
        <v>0.1772151898734183</v>
      </c>
      <c r="AT29" s="2"/>
      <c r="AU29" s="16"/>
      <c r="AV29" s="6" t="s">
        <v>87</v>
      </c>
      <c r="AW29" s="6" t="s">
        <v>87</v>
      </c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23"/>
      <c r="BI29" s="10"/>
      <c r="BJ29" s="18"/>
      <c r="BK29" s="24" t="s">
        <v>56</v>
      </c>
    </row>
    <row r="30" spans="1:63" ht="12.75">
      <c r="A30" s="10">
        <v>25</v>
      </c>
      <c r="B30" s="11" t="s">
        <v>266</v>
      </c>
      <c r="C30" s="15">
        <v>21</v>
      </c>
      <c r="D30" s="15">
        <v>164</v>
      </c>
      <c r="E30" s="15">
        <v>62.1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>
        <v>62.1</v>
      </c>
      <c r="Q30" s="51">
        <v>61.1</v>
      </c>
      <c r="R30" s="15"/>
      <c r="S30" s="15"/>
      <c r="T30" s="15">
        <v>55</v>
      </c>
      <c r="U30" s="16">
        <f t="shared" si="4"/>
        <v>7.100000000000001</v>
      </c>
      <c r="V30" s="27">
        <f>E30-Q30</f>
        <v>1</v>
      </c>
      <c r="W30" s="16">
        <f t="shared" si="5"/>
        <v>6.100000000000001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17">
        <f t="shared" si="6"/>
        <v>0.1408450704225352</v>
      </c>
      <c r="AT30" s="2"/>
      <c r="AU30" s="16"/>
      <c r="AV30" s="6" t="s">
        <v>267</v>
      </c>
      <c r="AW30" s="6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23"/>
      <c r="BI30" s="10" t="s">
        <v>268</v>
      </c>
      <c r="BJ30" s="18" t="s">
        <v>269</v>
      </c>
      <c r="BK30" s="24">
        <v>40337</v>
      </c>
    </row>
    <row r="31" spans="1:63" ht="12.75">
      <c r="A31" s="10">
        <v>26</v>
      </c>
      <c r="B31" s="11" t="s">
        <v>79</v>
      </c>
      <c r="C31" s="15">
        <v>22</v>
      </c>
      <c r="D31" s="15">
        <v>164</v>
      </c>
      <c r="E31" s="15">
        <v>62</v>
      </c>
      <c r="F31" s="15">
        <v>62</v>
      </c>
      <c r="G31" s="15">
        <v>62</v>
      </c>
      <c r="H31" s="15">
        <v>62</v>
      </c>
      <c r="I31" s="15">
        <v>62</v>
      </c>
      <c r="J31" s="15">
        <v>62</v>
      </c>
      <c r="K31" s="26">
        <v>62</v>
      </c>
      <c r="L31" s="26">
        <v>61</v>
      </c>
      <c r="M31" s="26">
        <v>60</v>
      </c>
      <c r="N31" s="15">
        <v>60</v>
      </c>
      <c r="O31" s="26">
        <v>59</v>
      </c>
      <c r="P31" s="15">
        <v>59</v>
      </c>
      <c r="Q31" s="15">
        <v>59</v>
      </c>
      <c r="R31" s="51">
        <v>58</v>
      </c>
      <c r="S31" s="50">
        <v>57.5</v>
      </c>
      <c r="T31" s="15">
        <v>52</v>
      </c>
      <c r="U31" s="16">
        <f t="shared" si="4"/>
        <v>10</v>
      </c>
      <c r="V31" s="27">
        <f>E31-R31</f>
        <v>4</v>
      </c>
      <c r="W31" s="16">
        <f t="shared" si="5"/>
        <v>6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17">
        <f t="shared" si="6"/>
        <v>0.4</v>
      </c>
      <c r="AT31" s="2"/>
      <c r="AU31" s="16">
        <f>R31-S31</f>
        <v>0.5</v>
      </c>
      <c r="AV31" s="47"/>
      <c r="AW31" s="6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23"/>
      <c r="BI31" s="10" t="s">
        <v>80</v>
      </c>
      <c r="BJ31" s="10" t="s">
        <v>81</v>
      </c>
      <c r="BK31" s="44">
        <v>40302</v>
      </c>
    </row>
    <row r="32" spans="1:63" ht="12.75">
      <c r="A32" s="10"/>
      <c r="B32" s="11" t="s">
        <v>297</v>
      </c>
      <c r="C32" s="15">
        <v>23</v>
      </c>
      <c r="D32" s="15">
        <v>165</v>
      </c>
      <c r="E32" s="15">
        <v>60</v>
      </c>
      <c r="F32" s="15"/>
      <c r="G32" s="15"/>
      <c r="H32" s="15"/>
      <c r="I32" s="15"/>
      <c r="J32" s="15"/>
      <c r="K32" s="15"/>
      <c r="L32" s="15"/>
      <c r="M32" s="15"/>
      <c r="N32" s="15"/>
      <c r="O32" s="45"/>
      <c r="P32" s="15"/>
      <c r="Q32" s="15"/>
      <c r="R32" s="15"/>
      <c r="S32" s="50">
        <v>60</v>
      </c>
      <c r="T32" s="15">
        <v>54</v>
      </c>
      <c r="U32" s="16">
        <f t="shared" si="4"/>
        <v>6</v>
      </c>
      <c r="V32" s="27">
        <f>E32-S32</f>
        <v>0</v>
      </c>
      <c r="W32" s="16">
        <f t="shared" si="5"/>
        <v>6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17">
        <f t="shared" si="6"/>
        <v>0</v>
      </c>
      <c r="AT32" s="19"/>
      <c r="AU32" s="16">
        <f>E32-S32</f>
        <v>0</v>
      </c>
      <c r="AV32" s="6" t="s">
        <v>298</v>
      </c>
      <c r="AW32" s="6" t="s">
        <v>298</v>
      </c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22"/>
      <c r="BI32" s="10" t="s">
        <v>299</v>
      </c>
      <c r="BJ32" s="18"/>
      <c r="BK32" s="25">
        <v>40357</v>
      </c>
    </row>
    <row r="33" spans="1:63" ht="12.75">
      <c r="A33" s="10">
        <v>27</v>
      </c>
      <c r="B33" s="11" t="s">
        <v>195</v>
      </c>
      <c r="C33" s="15"/>
      <c r="D33" s="15">
        <v>175</v>
      </c>
      <c r="E33" s="15">
        <v>62</v>
      </c>
      <c r="F33" s="15">
        <v>62</v>
      </c>
      <c r="G33" s="26">
        <v>63</v>
      </c>
      <c r="H33" s="26">
        <v>62.7</v>
      </c>
      <c r="I33" s="26">
        <v>62</v>
      </c>
      <c r="J33" s="26">
        <v>61.9</v>
      </c>
      <c r="K33" s="15">
        <v>61.9</v>
      </c>
      <c r="L33" s="15">
        <v>61.9</v>
      </c>
      <c r="M33" s="15">
        <v>61.9</v>
      </c>
      <c r="N33" s="15">
        <v>61.9</v>
      </c>
      <c r="O33" s="15">
        <v>61.9</v>
      </c>
      <c r="P33" s="15"/>
      <c r="Q33" s="15"/>
      <c r="R33" s="15"/>
      <c r="S33" s="15"/>
      <c r="T33" s="15">
        <v>56</v>
      </c>
      <c r="U33" s="16">
        <f t="shared" si="4"/>
        <v>6</v>
      </c>
      <c r="V33" s="27">
        <f>E33-O33</f>
        <v>0.10000000000000142</v>
      </c>
      <c r="W33" s="16">
        <f t="shared" si="5"/>
        <v>5.899999999999999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17">
        <f t="shared" si="6"/>
        <v>0.016666666666666902</v>
      </c>
      <c r="AT33" s="19">
        <f>E33</f>
        <v>62</v>
      </c>
      <c r="AU33" s="16"/>
      <c r="AV33" s="6" t="s">
        <v>196</v>
      </c>
      <c r="AW33" s="6" t="s">
        <v>197</v>
      </c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23" t="s">
        <v>198</v>
      </c>
      <c r="BI33" s="10"/>
      <c r="BJ33" s="18"/>
      <c r="BK33" s="25" t="s">
        <v>56</v>
      </c>
    </row>
    <row r="34" spans="1:63" ht="12.75">
      <c r="A34" s="10">
        <v>28</v>
      </c>
      <c r="B34" s="11" t="s">
        <v>70</v>
      </c>
      <c r="C34" s="15">
        <v>29</v>
      </c>
      <c r="D34" s="15">
        <v>170</v>
      </c>
      <c r="E34" s="15">
        <v>59</v>
      </c>
      <c r="F34" s="15">
        <v>59</v>
      </c>
      <c r="G34" s="15">
        <v>59</v>
      </c>
      <c r="H34" s="15">
        <v>59</v>
      </c>
      <c r="I34" s="15">
        <v>59</v>
      </c>
      <c r="J34" s="15">
        <v>59</v>
      </c>
      <c r="K34" s="15">
        <v>59</v>
      </c>
      <c r="L34" s="26">
        <v>56</v>
      </c>
      <c r="M34" s="45">
        <v>56.5</v>
      </c>
      <c r="N34" s="26">
        <v>56</v>
      </c>
      <c r="O34" s="26">
        <v>54</v>
      </c>
      <c r="P34" s="15"/>
      <c r="Q34" s="15">
        <v>55</v>
      </c>
      <c r="R34" s="15">
        <v>55</v>
      </c>
      <c r="S34" s="15"/>
      <c r="T34" s="15">
        <v>50</v>
      </c>
      <c r="U34" s="16">
        <f t="shared" si="4"/>
        <v>9</v>
      </c>
      <c r="V34" s="27">
        <f>E34-R34</f>
        <v>4</v>
      </c>
      <c r="W34" s="16">
        <f t="shared" si="5"/>
        <v>5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17">
        <f t="shared" si="6"/>
        <v>0.4444444444444444</v>
      </c>
      <c r="AT34" s="2"/>
      <c r="AU34" s="16"/>
      <c r="AV34" s="6" t="s">
        <v>69</v>
      </c>
      <c r="AW34" s="6" t="s">
        <v>274</v>
      </c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23"/>
      <c r="BI34" s="10" t="s">
        <v>72</v>
      </c>
      <c r="BJ34" s="10" t="s">
        <v>73</v>
      </c>
      <c r="BK34" s="25">
        <v>40302</v>
      </c>
    </row>
    <row r="35" spans="1:63" ht="12.75">
      <c r="A35" s="10">
        <v>29</v>
      </c>
      <c r="B35" s="11" t="s">
        <v>209</v>
      </c>
      <c r="C35" s="15">
        <v>25</v>
      </c>
      <c r="D35" s="15">
        <v>170</v>
      </c>
      <c r="E35" s="15">
        <v>70</v>
      </c>
      <c r="F35" s="15">
        <v>68</v>
      </c>
      <c r="G35" s="15">
        <v>68</v>
      </c>
      <c r="H35" s="15">
        <v>68</v>
      </c>
      <c r="I35" s="15">
        <v>68</v>
      </c>
      <c r="J35" s="15">
        <v>68</v>
      </c>
      <c r="K35" s="15">
        <v>68</v>
      </c>
      <c r="L35" s="15">
        <v>68</v>
      </c>
      <c r="M35" s="15">
        <v>68</v>
      </c>
      <c r="N35" s="15">
        <v>68</v>
      </c>
      <c r="O35" s="45">
        <v>70</v>
      </c>
      <c r="P35" s="15"/>
      <c r="Q35" s="15"/>
      <c r="R35" s="15"/>
      <c r="S35" s="15"/>
      <c r="T35" s="15">
        <v>65</v>
      </c>
      <c r="U35" s="16">
        <f t="shared" si="4"/>
        <v>5</v>
      </c>
      <c r="V35" s="27">
        <f>E35-O35</f>
        <v>0</v>
      </c>
      <c r="W35" s="16">
        <f t="shared" si="5"/>
        <v>5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7">
        <f t="shared" si="6"/>
        <v>0</v>
      </c>
      <c r="AT35" s="19">
        <f>E35</f>
        <v>70</v>
      </c>
      <c r="AU35" s="16"/>
      <c r="AV35" s="6" t="s">
        <v>210</v>
      </c>
      <c r="AW35" s="6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22"/>
      <c r="BI35" s="10" t="s">
        <v>211</v>
      </c>
      <c r="BJ35" s="18" t="s">
        <v>212</v>
      </c>
      <c r="BK35" s="25" t="s">
        <v>56</v>
      </c>
    </row>
    <row r="36" spans="1:63" ht="12.75">
      <c r="A36" s="10">
        <v>31</v>
      </c>
      <c r="B36" s="11" t="s">
        <v>213</v>
      </c>
      <c r="C36" s="15">
        <v>27</v>
      </c>
      <c r="D36" s="15">
        <v>160</v>
      </c>
      <c r="E36" s="15">
        <v>55</v>
      </c>
      <c r="F36" s="15"/>
      <c r="G36" s="15"/>
      <c r="H36" s="15"/>
      <c r="I36" s="15"/>
      <c r="J36" s="15"/>
      <c r="K36" s="15"/>
      <c r="L36" s="15"/>
      <c r="M36" s="15"/>
      <c r="N36" s="15">
        <v>55</v>
      </c>
      <c r="O36" s="15">
        <v>55</v>
      </c>
      <c r="P36" s="15">
        <v>55</v>
      </c>
      <c r="Q36" s="15"/>
      <c r="R36" s="15"/>
      <c r="S36" s="15"/>
      <c r="T36" s="15">
        <v>50</v>
      </c>
      <c r="U36" s="16">
        <f t="shared" si="4"/>
        <v>5</v>
      </c>
      <c r="V36" s="27">
        <f>E36-O36</f>
        <v>0</v>
      </c>
      <c r="W36" s="16">
        <f t="shared" si="5"/>
        <v>5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17">
        <f t="shared" si="6"/>
        <v>0</v>
      </c>
      <c r="AT36" s="2"/>
      <c r="AU36" s="16"/>
      <c r="AV36" s="6" t="s">
        <v>163</v>
      </c>
      <c r="AW36" s="6" t="s">
        <v>163</v>
      </c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23"/>
      <c r="BI36" s="10" t="s">
        <v>214</v>
      </c>
      <c r="BJ36" s="10" t="s">
        <v>215</v>
      </c>
      <c r="BK36" s="25">
        <v>40319</v>
      </c>
    </row>
    <row r="37" spans="1:63" ht="18.75">
      <c r="A37" s="57" t="s">
        <v>283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9"/>
    </row>
    <row r="38" spans="1:63" ht="12.75">
      <c r="A38" s="10">
        <v>32</v>
      </c>
      <c r="B38" s="11" t="s">
        <v>192</v>
      </c>
      <c r="C38" s="15">
        <v>25</v>
      </c>
      <c r="D38" s="15">
        <v>163</v>
      </c>
      <c r="E38" s="15">
        <v>61</v>
      </c>
      <c r="F38" s="15"/>
      <c r="G38" s="15"/>
      <c r="H38" s="15"/>
      <c r="I38" s="15"/>
      <c r="J38" s="15"/>
      <c r="K38" s="15"/>
      <c r="L38" s="15">
        <v>60</v>
      </c>
      <c r="M38" s="26">
        <v>59.4</v>
      </c>
      <c r="N38" s="26">
        <v>59</v>
      </c>
      <c r="O38" s="34">
        <v>58.6</v>
      </c>
      <c r="P38" s="15">
        <v>58.6</v>
      </c>
      <c r="Q38" s="15">
        <v>58.6</v>
      </c>
      <c r="R38" s="50">
        <v>57.75</v>
      </c>
      <c r="S38" s="15"/>
      <c r="T38" s="15">
        <v>53</v>
      </c>
      <c r="U38" s="16">
        <f aca="true" t="shared" si="7" ref="U38:U48">E38-T38</f>
        <v>8</v>
      </c>
      <c r="V38" s="27">
        <f>E38-R38</f>
        <v>3.25</v>
      </c>
      <c r="W38" s="16">
        <f aca="true" t="shared" si="8" ref="W38:W48">U38-V38</f>
        <v>4.75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7">
        <f aca="true" t="shared" si="9" ref="AS38:AS48">V38/U38</f>
        <v>0.40625</v>
      </c>
      <c r="AT38" s="2"/>
      <c r="AU38" s="16"/>
      <c r="AV38" s="6" t="s">
        <v>193</v>
      </c>
      <c r="AW38" s="6" t="s">
        <v>277</v>
      </c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23"/>
      <c r="BI38" s="10" t="s">
        <v>97</v>
      </c>
      <c r="BJ38" s="10" t="s">
        <v>194</v>
      </c>
      <c r="BK38" s="25">
        <v>40299</v>
      </c>
    </row>
    <row r="39" spans="1:63" ht="12.75">
      <c r="A39" s="10">
        <v>33</v>
      </c>
      <c r="B39" s="11" t="s">
        <v>204</v>
      </c>
      <c r="C39" s="15">
        <v>24</v>
      </c>
      <c r="D39" s="15">
        <v>160</v>
      </c>
      <c r="E39" s="15">
        <v>61.5</v>
      </c>
      <c r="F39" s="15"/>
      <c r="G39" s="15"/>
      <c r="H39" s="15"/>
      <c r="I39" s="15"/>
      <c r="J39" s="15"/>
      <c r="K39" s="15"/>
      <c r="L39" s="15"/>
      <c r="M39" s="26">
        <v>61.5</v>
      </c>
      <c r="N39" s="15">
        <v>61.5</v>
      </c>
      <c r="O39" s="15">
        <v>61.5</v>
      </c>
      <c r="P39" s="26">
        <v>59.6</v>
      </c>
      <c r="Q39" s="15"/>
      <c r="R39" s="15"/>
      <c r="S39" s="15"/>
      <c r="T39" s="15">
        <v>55</v>
      </c>
      <c r="U39" s="16">
        <f t="shared" si="7"/>
        <v>6.5</v>
      </c>
      <c r="V39" s="27">
        <f>O39-P39</f>
        <v>1.8999999999999986</v>
      </c>
      <c r="W39" s="16">
        <f t="shared" si="8"/>
        <v>4.600000000000001</v>
      </c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7">
        <f t="shared" si="9"/>
        <v>0.2923076923076921</v>
      </c>
      <c r="AT39" s="2"/>
      <c r="AU39" s="16"/>
      <c r="AV39" s="6" t="s">
        <v>205</v>
      </c>
      <c r="AW39" s="6" t="s">
        <v>205</v>
      </c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23" t="s">
        <v>206</v>
      </c>
      <c r="BI39" s="10" t="s">
        <v>207</v>
      </c>
      <c r="BJ39" s="10" t="s">
        <v>208</v>
      </c>
      <c r="BK39" s="25">
        <v>40316</v>
      </c>
    </row>
    <row r="40" spans="1:63" ht="12.75">
      <c r="A40" s="10">
        <v>35</v>
      </c>
      <c r="B40" s="11" t="s">
        <v>132</v>
      </c>
      <c r="C40" s="15">
        <v>23</v>
      </c>
      <c r="D40" s="15">
        <v>164</v>
      </c>
      <c r="E40" s="15">
        <v>57</v>
      </c>
      <c r="F40" s="15"/>
      <c r="G40" s="15"/>
      <c r="H40" s="15"/>
      <c r="I40" s="15"/>
      <c r="J40" s="15"/>
      <c r="K40" s="15"/>
      <c r="L40" s="15"/>
      <c r="M40" s="15">
        <v>57</v>
      </c>
      <c r="N40" s="15">
        <v>57</v>
      </c>
      <c r="O40" s="15">
        <v>57</v>
      </c>
      <c r="P40" s="26">
        <v>56</v>
      </c>
      <c r="Q40" s="26">
        <v>55</v>
      </c>
      <c r="R40" s="51">
        <v>54</v>
      </c>
      <c r="S40" s="49">
        <v>55</v>
      </c>
      <c r="T40" s="15">
        <v>50</v>
      </c>
      <c r="U40" s="16">
        <f t="shared" si="7"/>
        <v>7</v>
      </c>
      <c r="V40" s="27">
        <f>E40-R40</f>
        <v>3</v>
      </c>
      <c r="W40" s="16">
        <f t="shared" si="8"/>
        <v>4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17">
        <f t="shared" si="9"/>
        <v>0.42857142857142855</v>
      </c>
      <c r="AT40" s="2"/>
      <c r="AU40" s="16">
        <f>R40-S40</f>
        <v>-1</v>
      </c>
      <c r="AV40" s="6" t="s">
        <v>133</v>
      </c>
      <c r="AW40" s="6" t="s">
        <v>295</v>
      </c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23"/>
      <c r="BI40" s="10" t="s">
        <v>134</v>
      </c>
      <c r="BJ40" s="10" t="s">
        <v>135</v>
      </c>
      <c r="BK40" s="25">
        <v>40311</v>
      </c>
    </row>
    <row r="41" spans="1:63" ht="12.75">
      <c r="A41" s="10">
        <v>30</v>
      </c>
      <c r="B41" s="11" t="s">
        <v>289</v>
      </c>
      <c r="C41" s="15">
        <v>23</v>
      </c>
      <c r="D41" s="15">
        <v>165</v>
      </c>
      <c r="E41" s="15">
        <v>60</v>
      </c>
      <c r="F41" s="15"/>
      <c r="G41" s="15"/>
      <c r="H41" s="15"/>
      <c r="I41" s="15"/>
      <c r="J41" s="15"/>
      <c r="K41" s="15"/>
      <c r="L41" s="15"/>
      <c r="M41" s="15"/>
      <c r="N41" s="15"/>
      <c r="O41" s="45"/>
      <c r="P41" s="15"/>
      <c r="Q41" s="15"/>
      <c r="R41" s="15">
        <v>60</v>
      </c>
      <c r="S41" s="50">
        <v>59</v>
      </c>
      <c r="T41" s="15">
        <v>55</v>
      </c>
      <c r="U41" s="16">
        <f t="shared" si="7"/>
        <v>5</v>
      </c>
      <c r="V41" s="27">
        <f>E41-S41</f>
        <v>1</v>
      </c>
      <c r="W41" s="16">
        <f t="shared" si="8"/>
        <v>4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17">
        <f t="shared" si="9"/>
        <v>0.2</v>
      </c>
      <c r="AT41" s="19"/>
      <c r="AU41" s="16">
        <f>R41-S41</f>
        <v>1</v>
      </c>
      <c r="AV41" s="6" t="s">
        <v>293</v>
      </c>
      <c r="AW41" s="6" t="s">
        <v>294</v>
      </c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22"/>
      <c r="BI41" s="10"/>
      <c r="BJ41" s="18" t="s">
        <v>290</v>
      </c>
      <c r="BK41" s="25">
        <v>40352</v>
      </c>
    </row>
    <row r="42" spans="1:63" ht="12.75">
      <c r="A42" s="10">
        <v>36</v>
      </c>
      <c r="B42" s="11" t="s">
        <v>216</v>
      </c>
      <c r="C42" s="15">
        <v>24</v>
      </c>
      <c r="D42" s="15">
        <v>166</v>
      </c>
      <c r="E42" s="15">
        <v>57</v>
      </c>
      <c r="F42" s="15">
        <v>57</v>
      </c>
      <c r="G42" s="15">
        <v>57</v>
      </c>
      <c r="H42" s="15">
        <v>57</v>
      </c>
      <c r="I42" s="15">
        <v>57</v>
      </c>
      <c r="J42" s="15">
        <v>57</v>
      </c>
      <c r="K42" s="15">
        <v>57</v>
      </c>
      <c r="L42" s="15">
        <v>57</v>
      </c>
      <c r="M42" s="15">
        <v>57</v>
      </c>
      <c r="N42" s="15">
        <v>57</v>
      </c>
      <c r="O42" s="15">
        <v>57</v>
      </c>
      <c r="P42" s="15"/>
      <c r="Q42" s="15"/>
      <c r="R42" s="15"/>
      <c r="S42" s="15"/>
      <c r="T42" s="15">
        <v>53</v>
      </c>
      <c r="U42" s="16">
        <f t="shared" si="7"/>
        <v>4</v>
      </c>
      <c r="V42" s="27">
        <f>E42-O42</f>
        <v>0</v>
      </c>
      <c r="W42" s="16">
        <f t="shared" si="8"/>
        <v>4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17">
        <f t="shared" si="9"/>
        <v>0</v>
      </c>
      <c r="AT42" s="2"/>
      <c r="AU42" s="16"/>
      <c r="AV42" s="6" t="s">
        <v>217</v>
      </c>
      <c r="AW42" s="6" t="s">
        <v>217</v>
      </c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23"/>
      <c r="BI42" s="10" t="s">
        <v>218</v>
      </c>
      <c r="BJ42" s="10" t="s">
        <v>219</v>
      </c>
      <c r="BK42" s="25">
        <v>40304</v>
      </c>
    </row>
    <row r="43" spans="1:63" ht="12.75">
      <c r="A43" s="10">
        <v>37</v>
      </c>
      <c r="B43" s="11" t="s">
        <v>185</v>
      </c>
      <c r="C43" s="15">
        <v>26</v>
      </c>
      <c r="D43" s="15">
        <v>172</v>
      </c>
      <c r="E43" s="15">
        <v>65</v>
      </c>
      <c r="F43" s="15">
        <v>65</v>
      </c>
      <c r="G43" s="15">
        <v>65</v>
      </c>
      <c r="H43" s="15">
        <v>65</v>
      </c>
      <c r="I43" s="15">
        <v>65</v>
      </c>
      <c r="J43" s="15">
        <v>65</v>
      </c>
      <c r="K43" s="26">
        <v>64</v>
      </c>
      <c r="L43" s="26">
        <v>63.2</v>
      </c>
      <c r="M43" s="45">
        <v>63.9</v>
      </c>
      <c r="N43" s="15">
        <v>63.9</v>
      </c>
      <c r="O43" s="15">
        <v>63.9</v>
      </c>
      <c r="P43" s="15"/>
      <c r="Q43" s="15"/>
      <c r="R43" s="15"/>
      <c r="S43" s="15"/>
      <c r="T43" s="15">
        <v>60</v>
      </c>
      <c r="U43" s="16">
        <f t="shared" si="7"/>
        <v>5</v>
      </c>
      <c r="V43" s="27">
        <f>E43-O43</f>
        <v>1.1000000000000014</v>
      </c>
      <c r="W43" s="16">
        <f t="shared" si="8"/>
        <v>3.8999999999999986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17">
        <f t="shared" si="9"/>
        <v>0.22000000000000028</v>
      </c>
      <c r="AT43" s="2"/>
      <c r="AU43" s="16"/>
      <c r="AV43" s="6" t="s">
        <v>186</v>
      </c>
      <c r="AW43" s="6" t="s">
        <v>168</v>
      </c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23"/>
      <c r="BI43" s="10" t="s">
        <v>77</v>
      </c>
      <c r="BJ43" s="10" t="s">
        <v>187</v>
      </c>
      <c r="BK43" s="25">
        <v>40297</v>
      </c>
    </row>
    <row r="44" spans="1:63" ht="12.75">
      <c r="A44" s="10">
        <v>38</v>
      </c>
      <c r="B44" s="11" t="s">
        <v>156</v>
      </c>
      <c r="C44" s="15">
        <v>32</v>
      </c>
      <c r="D44" s="15">
        <v>175</v>
      </c>
      <c r="E44" s="15">
        <v>64.5</v>
      </c>
      <c r="F44" s="15">
        <v>64.5</v>
      </c>
      <c r="G44" s="15">
        <v>64.5</v>
      </c>
      <c r="H44" s="15">
        <v>64.5</v>
      </c>
      <c r="I44" s="15">
        <v>64.5</v>
      </c>
      <c r="J44" s="15">
        <v>64.5</v>
      </c>
      <c r="K44" s="15">
        <v>64.5</v>
      </c>
      <c r="L44" s="15">
        <v>64.5</v>
      </c>
      <c r="M44" s="15">
        <v>64.5</v>
      </c>
      <c r="N44" s="26">
        <v>62</v>
      </c>
      <c r="O44" s="15">
        <v>62</v>
      </c>
      <c r="P44" s="15"/>
      <c r="Q44" s="15"/>
      <c r="R44" s="15"/>
      <c r="S44" s="15"/>
      <c r="T44" s="15">
        <v>59</v>
      </c>
      <c r="U44" s="16">
        <f t="shared" si="7"/>
        <v>5.5</v>
      </c>
      <c r="V44" s="27">
        <f>E44-O44</f>
        <v>2.5</v>
      </c>
      <c r="W44" s="16">
        <f t="shared" si="8"/>
        <v>3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17">
        <f t="shared" si="9"/>
        <v>0.45454545454545453</v>
      </c>
      <c r="AT44" s="2"/>
      <c r="AU44" s="16"/>
      <c r="AV44" s="6" t="s">
        <v>157</v>
      </c>
      <c r="AW44" s="6" t="s">
        <v>157</v>
      </c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23" t="s">
        <v>158</v>
      </c>
      <c r="BI44" s="10" t="s">
        <v>159</v>
      </c>
      <c r="BJ44" s="10" t="s">
        <v>160</v>
      </c>
      <c r="BK44" s="25">
        <v>40301</v>
      </c>
    </row>
    <row r="45" spans="1:63" ht="12.75">
      <c r="A45" s="10">
        <v>39</v>
      </c>
      <c r="B45" s="11" t="s">
        <v>175</v>
      </c>
      <c r="C45" s="15">
        <v>27</v>
      </c>
      <c r="D45" s="15">
        <v>165</v>
      </c>
      <c r="E45" s="15">
        <v>57.3</v>
      </c>
      <c r="F45" s="15">
        <v>56</v>
      </c>
      <c r="G45" s="15">
        <v>56</v>
      </c>
      <c r="H45" s="15">
        <v>56</v>
      </c>
      <c r="I45" s="15">
        <v>56</v>
      </c>
      <c r="J45" s="15">
        <v>56</v>
      </c>
      <c r="K45" s="15">
        <v>56</v>
      </c>
      <c r="L45" s="15">
        <v>56</v>
      </c>
      <c r="M45" s="15">
        <v>56</v>
      </c>
      <c r="N45" s="15">
        <v>56</v>
      </c>
      <c r="O45" s="15">
        <v>56</v>
      </c>
      <c r="P45" s="15"/>
      <c r="Q45" s="15"/>
      <c r="R45" s="15"/>
      <c r="S45" s="15"/>
      <c r="T45" s="15">
        <v>53</v>
      </c>
      <c r="U45" s="16">
        <f t="shared" si="7"/>
        <v>4.299999999999997</v>
      </c>
      <c r="V45" s="27">
        <f>E45-O45</f>
        <v>1.2999999999999972</v>
      </c>
      <c r="W45" s="16">
        <f t="shared" si="8"/>
        <v>3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17">
        <f t="shared" si="9"/>
        <v>0.3023255813953484</v>
      </c>
      <c r="AT45" s="19">
        <f>E45</f>
        <v>57.3</v>
      </c>
      <c r="AU45" s="16"/>
      <c r="AV45" s="6" t="s">
        <v>176</v>
      </c>
      <c r="AW45" s="6" t="s">
        <v>177</v>
      </c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23"/>
      <c r="BI45" s="10" t="s">
        <v>178</v>
      </c>
      <c r="BJ45" s="18" t="s">
        <v>179</v>
      </c>
      <c r="BK45" s="25" t="s">
        <v>56</v>
      </c>
    </row>
    <row r="46" spans="1:63" ht="12.75">
      <c r="A46" s="10">
        <v>41</v>
      </c>
      <c r="B46" s="11" t="s">
        <v>220</v>
      </c>
      <c r="C46" s="15">
        <v>24</v>
      </c>
      <c r="D46" s="15">
        <v>163</v>
      </c>
      <c r="E46" s="15">
        <v>61</v>
      </c>
      <c r="F46" s="15">
        <v>61</v>
      </c>
      <c r="G46" s="15">
        <v>61</v>
      </c>
      <c r="H46" s="15">
        <v>61</v>
      </c>
      <c r="I46" s="15">
        <v>61</v>
      </c>
      <c r="J46" s="15">
        <v>61</v>
      </c>
      <c r="K46" s="15">
        <v>61</v>
      </c>
      <c r="L46" s="15">
        <v>61</v>
      </c>
      <c r="M46" s="15">
        <v>61</v>
      </c>
      <c r="N46" s="15">
        <v>61</v>
      </c>
      <c r="O46" s="15">
        <v>61</v>
      </c>
      <c r="P46" s="15"/>
      <c r="Q46" s="15"/>
      <c r="R46" s="15"/>
      <c r="S46" s="15"/>
      <c r="T46" s="15">
        <v>58</v>
      </c>
      <c r="U46" s="16">
        <f t="shared" si="7"/>
        <v>3</v>
      </c>
      <c r="V46" s="27">
        <f>E46-O46</f>
        <v>0</v>
      </c>
      <c r="W46" s="16">
        <f t="shared" si="8"/>
        <v>3</v>
      </c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17">
        <f t="shared" si="9"/>
        <v>0</v>
      </c>
      <c r="AT46" s="19"/>
      <c r="AU46" s="16"/>
      <c r="AV46" s="6" t="s">
        <v>221</v>
      </c>
      <c r="AW46" s="6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23" t="s">
        <v>222</v>
      </c>
      <c r="BI46" s="10"/>
      <c r="BJ46" s="18" t="s">
        <v>223</v>
      </c>
      <c r="BK46" s="25" t="s">
        <v>56</v>
      </c>
    </row>
    <row r="47" spans="1:63" ht="12.75">
      <c r="A47" s="10">
        <v>42</v>
      </c>
      <c r="B47" s="11" t="s">
        <v>229</v>
      </c>
      <c r="C47" s="15">
        <v>25</v>
      </c>
      <c r="D47" s="15">
        <v>163</v>
      </c>
      <c r="E47" s="15">
        <v>56</v>
      </c>
      <c r="F47" s="15"/>
      <c r="G47" s="15"/>
      <c r="H47" s="15"/>
      <c r="I47" s="15"/>
      <c r="J47" s="15"/>
      <c r="K47" s="15"/>
      <c r="L47" s="15"/>
      <c r="M47" s="15"/>
      <c r="N47" s="15">
        <v>56</v>
      </c>
      <c r="O47" s="15">
        <v>56</v>
      </c>
      <c r="P47" s="15">
        <v>56</v>
      </c>
      <c r="Q47" s="15">
        <v>56</v>
      </c>
      <c r="R47" s="15">
        <v>56</v>
      </c>
      <c r="S47" s="50">
        <v>56</v>
      </c>
      <c r="T47" s="15">
        <v>53</v>
      </c>
      <c r="U47" s="16">
        <f t="shared" si="7"/>
        <v>3</v>
      </c>
      <c r="V47" s="27">
        <f>O47-Q47</f>
        <v>0</v>
      </c>
      <c r="W47" s="16">
        <f t="shared" si="8"/>
        <v>3</v>
      </c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17">
        <f t="shared" si="9"/>
        <v>0</v>
      </c>
      <c r="AT47" s="2"/>
      <c r="AU47" s="16">
        <f>R47-S47</f>
        <v>0</v>
      </c>
      <c r="AV47" s="42" t="s">
        <v>230</v>
      </c>
      <c r="AW47" s="43" t="s">
        <v>231</v>
      </c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23" t="s">
        <v>232</v>
      </c>
      <c r="BI47" s="10" t="s">
        <v>233</v>
      </c>
      <c r="BJ47" s="10" t="s">
        <v>234</v>
      </c>
      <c r="BK47" s="25">
        <v>40323</v>
      </c>
    </row>
    <row r="48" spans="1:63" ht="12.75">
      <c r="A48" s="10">
        <v>43</v>
      </c>
      <c r="B48" s="11" t="s">
        <v>240</v>
      </c>
      <c r="C48" s="15">
        <v>36</v>
      </c>
      <c r="D48" s="15">
        <v>163</v>
      </c>
      <c r="E48" s="15">
        <v>65</v>
      </c>
      <c r="F48" s="15"/>
      <c r="G48" s="15"/>
      <c r="H48" s="15"/>
      <c r="I48" s="15"/>
      <c r="J48" s="15"/>
      <c r="K48" s="15"/>
      <c r="L48" s="15"/>
      <c r="M48" s="15"/>
      <c r="N48" s="26"/>
      <c r="O48" s="15"/>
      <c r="P48" s="15"/>
      <c r="Q48" s="15">
        <v>65</v>
      </c>
      <c r="R48" s="51">
        <v>63</v>
      </c>
      <c r="S48" s="15"/>
      <c r="T48" s="15">
        <v>60</v>
      </c>
      <c r="U48" s="16">
        <f t="shared" si="7"/>
        <v>5</v>
      </c>
      <c r="V48" s="27">
        <f>E48-R48</f>
        <v>2</v>
      </c>
      <c r="W48" s="16">
        <f t="shared" si="8"/>
        <v>3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17">
        <f t="shared" si="9"/>
        <v>0.4</v>
      </c>
      <c r="AT48" s="2"/>
      <c r="AU48" s="16"/>
      <c r="AV48" s="6" t="s">
        <v>241</v>
      </c>
      <c r="AW48" s="6" t="s">
        <v>241</v>
      </c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23"/>
      <c r="BI48" s="10" t="s">
        <v>242</v>
      </c>
      <c r="BJ48" s="10"/>
      <c r="BK48" s="24"/>
    </row>
    <row r="49" spans="1:63" ht="18.75">
      <c r="A49" s="57" t="s">
        <v>284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9"/>
    </row>
    <row r="50" spans="1:63" ht="12.75">
      <c r="A50" s="10">
        <v>44</v>
      </c>
      <c r="B50" s="11" t="s">
        <v>166</v>
      </c>
      <c r="C50" s="2"/>
      <c r="D50" s="2"/>
      <c r="E50" s="15">
        <v>62.8</v>
      </c>
      <c r="F50" s="15">
        <v>62.8</v>
      </c>
      <c r="G50" s="26">
        <v>60.8</v>
      </c>
      <c r="H50" s="15">
        <v>60.8</v>
      </c>
      <c r="I50" s="15">
        <v>60.8</v>
      </c>
      <c r="J50" s="15">
        <v>60.8</v>
      </c>
      <c r="K50" s="15">
        <v>60.8</v>
      </c>
      <c r="L50" s="15">
        <v>60.8</v>
      </c>
      <c r="M50" s="15">
        <v>60.8</v>
      </c>
      <c r="N50" s="15">
        <v>60.8</v>
      </c>
      <c r="O50" s="15">
        <v>60.8</v>
      </c>
      <c r="P50" s="15"/>
      <c r="Q50" s="15"/>
      <c r="R50" s="15"/>
      <c r="S50" s="15"/>
      <c r="T50" s="15">
        <v>58</v>
      </c>
      <c r="U50" s="16">
        <f aca="true" t="shared" si="10" ref="U50:U61">E50-T50</f>
        <v>4.799999999999997</v>
      </c>
      <c r="V50" s="27">
        <f>E50-O50</f>
        <v>2</v>
      </c>
      <c r="W50" s="16">
        <f aca="true" t="shared" si="11" ref="W50:W66">U50-V50</f>
        <v>2.799999999999997</v>
      </c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17">
        <f aca="true" t="shared" si="12" ref="AS50:AS61">V50/U50</f>
        <v>0.4166666666666669</v>
      </c>
      <c r="AT50" s="2"/>
      <c r="AU50" s="16"/>
      <c r="AV50" s="6" t="s">
        <v>167</v>
      </c>
      <c r="AW50" s="6" t="s">
        <v>168</v>
      </c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23"/>
      <c r="BI50" s="10"/>
      <c r="BJ50" s="18" t="s">
        <v>169</v>
      </c>
      <c r="BK50" s="44" t="s">
        <v>56</v>
      </c>
    </row>
    <row r="51" spans="1:63" ht="12.75">
      <c r="A51" s="10">
        <v>45</v>
      </c>
      <c r="B51" s="11" t="s">
        <v>161</v>
      </c>
      <c r="C51" s="15">
        <v>22</v>
      </c>
      <c r="D51" s="15">
        <v>170</v>
      </c>
      <c r="E51" s="15">
        <v>56</v>
      </c>
      <c r="F51" s="15">
        <v>55.7</v>
      </c>
      <c r="G51" s="26">
        <v>53.5</v>
      </c>
      <c r="H51" s="15">
        <v>53.5</v>
      </c>
      <c r="I51" s="15">
        <v>53.5</v>
      </c>
      <c r="J51" s="15">
        <v>53.5</v>
      </c>
      <c r="K51" s="15">
        <v>53.5</v>
      </c>
      <c r="L51" s="15">
        <v>53.5</v>
      </c>
      <c r="M51" s="15">
        <v>53.5</v>
      </c>
      <c r="N51" s="15">
        <v>53.5</v>
      </c>
      <c r="O51" s="15">
        <v>53.5</v>
      </c>
      <c r="P51" s="15"/>
      <c r="Q51" s="15"/>
      <c r="R51" s="15"/>
      <c r="S51" s="15"/>
      <c r="T51" s="15">
        <v>51</v>
      </c>
      <c r="U51" s="16">
        <f t="shared" si="10"/>
        <v>5</v>
      </c>
      <c r="V51" s="27">
        <f>E51-O51</f>
        <v>2.5</v>
      </c>
      <c r="W51" s="16">
        <f t="shared" si="11"/>
        <v>2.5</v>
      </c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17">
        <f t="shared" si="12"/>
        <v>0.5</v>
      </c>
      <c r="AT51" s="2"/>
      <c r="AU51" s="16"/>
      <c r="AV51" s="6" t="s">
        <v>162</v>
      </c>
      <c r="AW51" s="6" t="s">
        <v>163</v>
      </c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23"/>
      <c r="BI51" s="10" t="s">
        <v>164</v>
      </c>
      <c r="BJ51" s="10" t="s">
        <v>165</v>
      </c>
      <c r="BK51" s="25">
        <v>40263</v>
      </c>
    </row>
    <row r="52" spans="1:63" ht="12.75">
      <c r="A52" s="10">
        <v>46</v>
      </c>
      <c r="B52" s="11" t="s">
        <v>180</v>
      </c>
      <c r="C52" s="15">
        <v>23</v>
      </c>
      <c r="D52" s="15">
        <v>163</v>
      </c>
      <c r="E52" s="15">
        <v>55</v>
      </c>
      <c r="F52" s="15">
        <v>54.8</v>
      </c>
      <c r="G52" s="26">
        <v>54.5</v>
      </c>
      <c r="H52" s="26">
        <v>54.3</v>
      </c>
      <c r="I52" s="15">
        <v>54.3</v>
      </c>
      <c r="J52" s="15">
        <v>54.3</v>
      </c>
      <c r="K52" s="26">
        <v>53.5</v>
      </c>
      <c r="L52" s="15">
        <v>53.5</v>
      </c>
      <c r="M52" s="15">
        <v>53.5</v>
      </c>
      <c r="N52" s="15">
        <v>53.5</v>
      </c>
      <c r="O52" s="45">
        <v>53.7</v>
      </c>
      <c r="P52" s="15">
        <v>53.7</v>
      </c>
      <c r="Q52" s="15">
        <v>53.7</v>
      </c>
      <c r="R52" s="51">
        <v>53.5</v>
      </c>
      <c r="S52" s="15"/>
      <c r="T52" s="15">
        <v>51</v>
      </c>
      <c r="U52" s="16">
        <f t="shared" si="10"/>
        <v>4</v>
      </c>
      <c r="V52" s="27">
        <f>E52-R52</f>
        <v>1.5</v>
      </c>
      <c r="W52" s="16">
        <f t="shared" si="11"/>
        <v>2.5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17">
        <f t="shared" si="12"/>
        <v>0.375</v>
      </c>
      <c r="AT52" s="19">
        <f>E52</f>
        <v>55</v>
      </c>
      <c r="AU52" s="16"/>
      <c r="AV52" s="6" t="s">
        <v>181</v>
      </c>
      <c r="AW52" s="6" t="s">
        <v>182</v>
      </c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23"/>
      <c r="BI52" s="10" t="s">
        <v>183</v>
      </c>
      <c r="BJ52" s="18" t="s">
        <v>184</v>
      </c>
      <c r="BK52" s="25" t="s">
        <v>56</v>
      </c>
    </row>
    <row r="53" spans="1:63" ht="12.75">
      <c r="A53" s="10">
        <v>48</v>
      </c>
      <c r="B53" s="11" t="s">
        <v>74</v>
      </c>
      <c r="C53" s="15">
        <v>23</v>
      </c>
      <c r="D53" s="15">
        <v>172</v>
      </c>
      <c r="E53" s="15">
        <v>74</v>
      </c>
      <c r="F53" s="15">
        <v>73.2</v>
      </c>
      <c r="G53" s="26">
        <v>73.2</v>
      </c>
      <c r="H53" s="26">
        <v>72</v>
      </c>
      <c r="I53" s="45">
        <v>73</v>
      </c>
      <c r="J53" s="15">
        <v>73</v>
      </c>
      <c r="K53" s="15">
        <v>73</v>
      </c>
      <c r="L53" s="15">
        <v>73</v>
      </c>
      <c r="M53" s="26">
        <v>72</v>
      </c>
      <c r="N53" s="26">
        <v>70</v>
      </c>
      <c r="O53" s="26">
        <v>68.8</v>
      </c>
      <c r="P53" s="15">
        <v>68.8</v>
      </c>
      <c r="Q53" s="26">
        <v>67</v>
      </c>
      <c r="R53" s="15"/>
      <c r="S53" s="15"/>
      <c r="T53" s="15">
        <v>65</v>
      </c>
      <c r="U53" s="16">
        <f t="shared" si="10"/>
        <v>9</v>
      </c>
      <c r="V53" s="27">
        <f>E53-Q53</f>
        <v>7</v>
      </c>
      <c r="W53" s="16">
        <f t="shared" si="11"/>
        <v>2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17">
        <f t="shared" si="12"/>
        <v>0.7777777777777778</v>
      </c>
      <c r="AT53" s="19"/>
      <c r="AU53" s="16"/>
      <c r="AV53" s="6" t="s">
        <v>75</v>
      </c>
      <c r="AW53" s="6" t="s">
        <v>76</v>
      </c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23"/>
      <c r="BI53" s="10" t="s">
        <v>77</v>
      </c>
      <c r="BJ53" s="10" t="s">
        <v>78</v>
      </c>
      <c r="BK53" s="24" t="s">
        <v>56</v>
      </c>
    </row>
    <row r="54" spans="1:63" ht="12.75">
      <c r="A54" s="10">
        <v>34</v>
      </c>
      <c r="B54" s="11" t="s">
        <v>82</v>
      </c>
      <c r="C54" s="15"/>
      <c r="D54" s="15">
        <v>162</v>
      </c>
      <c r="E54" s="15">
        <v>62</v>
      </c>
      <c r="F54" s="15">
        <v>62</v>
      </c>
      <c r="G54" s="15">
        <v>62</v>
      </c>
      <c r="H54" s="15">
        <v>62</v>
      </c>
      <c r="I54" s="15">
        <v>62</v>
      </c>
      <c r="J54" s="15">
        <v>62</v>
      </c>
      <c r="K54" s="15">
        <v>62</v>
      </c>
      <c r="L54" s="15">
        <v>62</v>
      </c>
      <c r="M54" s="15">
        <v>62</v>
      </c>
      <c r="N54" s="26">
        <v>60</v>
      </c>
      <c r="O54" s="26">
        <v>57.5</v>
      </c>
      <c r="P54" s="15"/>
      <c r="Q54" s="15"/>
      <c r="R54" s="15"/>
      <c r="S54" s="50">
        <v>55</v>
      </c>
      <c r="T54" s="15">
        <v>53</v>
      </c>
      <c r="U54" s="16">
        <f t="shared" si="10"/>
        <v>9</v>
      </c>
      <c r="V54" s="27">
        <f>E54-S54</f>
        <v>7</v>
      </c>
      <c r="W54" s="16">
        <f t="shared" si="11"/>
        <v>2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17">
        <f t="shared" si="12"/>
        <v>0.7777777777777778</v>
      </c>
      <c r="AT54" s="2"/>
      <c r="AU54" s="16">
        <f>O54-S54</f>
        <v>2.5</v>
      </c>
      <c r="AV54" s="6" t="s">
        <v>83</v>
      </c>
      <c r="AW54" s="6" t="s">
        <v>301</v>
      </c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23" t="s">
        <v>84</v>
      </c>
      <c r="BI54" s="10"/>
      <c r="BJ54" s="10" t="s">
        <v>85</v>
      </c>
      <c r="BK54" s="24">
        <v>40273</v>
      </c>
    </row>
    <row r="55" spans="1:63" ht="12.75">
      <c r="A55" s="10">
        <v>40</v>
      </c>
      <c r="B55" s="11" t="s">
        <v>199</v>
      </c>
      <c r="C55" s="15">
        <v>25</v>
      </c>
      <c r="D55" s="15">
        <v>170</v>
      </c>
      <c r="E55" s="15">
        <v>65</v>
      </c>
      <c r="F55" s="15"/>
      <c r="G55" s="26"/>
      <c r="H55" s="26"/>
      <c r="I55" s="26"/>
      <c r="J55" s="26"/>
      <c r="K55" s="15"/>
      <c r="L55" s="15"/>
      <c r="M55" s="15">
        <v>65</v>
      </c>
      <c r="N55" s="26">
        <v>64</v>
      </c>
      <c r="O55" s="26">
        <v>63.5</v>
      </c>
      <c r="P55" s="26">
        <v>63</v>
      </c>
      <c r="Q55" s="15">
        <v>63</v>
      </c>
      <c r="R55" s="50">
        <v>62</v>
      </c>
      <c r="S55" s="15"/>
      <c r="T55" s="15">
        <v>60</v>
      </c>
      <c r="U55" s="16">
        <f t="shared" si="10"/>
        <v>5</v>
      </c>
      <c r="V55" s="27">
        <f>E55-R55</f>
        <v>3</v>
      </c>
      <c r="W55" s="16">
        <f t="shared" si="11"/>
        <v>2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17">
        <f t="shared" si="12"/>
        <v>0.6</v>
      </c>
      <c r="AT55" s="19"/>
      <c r="AU55" s="16"/>
      <c r="AV55" s="6" t="s">
        <v>200</v>
      </c>
      <c r="AW55" s="6" t="s">
        <v>201</v>
      </c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23"/>
      <c r="BI55" s="10" t="s">
        <v>202</v>
      </c>
      <c r="BJ55" s="18" t="s">
        <v>203</v>
      </c>
      <c r="BK55" s="24">
        <v>40321</v>
      </c>
    </row>
    <row r="56" spans="1:63" ht="12.75">
      <c r="A56" s="10">
        <v>49</v>
      </c>
      <c r="B56" s="11" t="s">
        <v>224</v>
      </c>
      <c r="C56" s="15">
        <v>25</v>
      </c>
      <c r="D56" s="15">
        <v>172</v>
      </c>
      <c r="E56" s="15">
        <v>55</v>
      </c>
      <c r="F56" s="15"/>
      <c r="G56" s="15"/>
      <c r="H56" s="15"/>
      <c r="I56" s="15"/>
      <c r="J56" s="15"/>
      <c r="K56" s="15"/>
      <c r="L56" s="15"/>
      <c r="M56" s="15"/>
      <c r="N56" s="15">
        <v>55</v>
      </c>
      <c r="O56" s="26">
        <v>54</v>
      </c>
      <c r="P56" s="15">
        <v>54</v>
      </c>
      <c r="Q56" s="15"/>
      <c r="R56" s="15"/>
      <c r="S56" s="15"/>
      <c r="T56" s="15">
        <v>52</v>
      </c>
      <c r="U56" s="16">
        <f t="shared" si="10"/>
        <v>3</v>
      </c>
      <c r="V56" s="27">
        <f>E56-P56</f>
        <v>1</v>
      </c>
      <c r="W56" s="16">
        <f t="shared" si="11"/>
        <v>2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17">
        <f t="shared" si="12"/>
        <v>0.3333333333333333</v>
      </c>
      <c r="AT56" s="2"/>
      <c r="AU56" s="16"/>
      <c r="AV56" s="6" t="s">
        <v>225</v>
      </c>
      <c r="AW56" s="6" t="s">
        <v>226</v>
      </c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23"/>
      <c r="BI56" s="10" t="s">
        <v>227</v>
      </c>
      <c r="BJ56" s="10" t="s">
        <v>228</v>
      </c>
      <c r="BK56" s="25">
        <v>40322</v>
      </c>
    </row>
    <row r="57" spans="1:63" ht="12.75">
      <c r="A57" s="10">
        <v>50</v>
      </c>
      <c r="B57" s="11" t="s">
        <v>235</v>
      </c>
      <c r="C57" s="15"/>
      <c r="D57" s="15">
        <v>172</v>
      </c>
      <c r="E57" s="15">
        <v>62</v>
      </c>
      <c r="F57" s="15"/>
      <c r="G57" s="15"/>
      <c r="H57" s="15"/>
      <c r="I57" s="15"/>
      <c r="J57" s="15"/>
      <c r="K57" s="15"/>
      <c r="L57" s="15"/>
      <c r="M57" s="15"/>
      <c r="N57" s="26">
        <v>62</v>
      </c>
      <c r="O57" s="15">
        <v>62</v>
      </c>
      <c r="P57" s="15"/>
      <c r="Q57" s="15"/>
      <c r="R57" s="15"/>
      <c r="S57" s="15"/>
      <c r="T57" s="15">
        <v>60</v>
      </c>
      <c r="U57" s="16">
        <f t="shared" si="10"/>
        <v>2</v>
      </c>
      <c r="V57" s="27">
        <f>E57-O57</f>
        <v>0</v>
      </c>
      <c r="W57" s="16">
        <f t="shared" si="11"/>
        <v>2</v>
      </c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17">
        <f t="shared" si="12"/>
        <v>0</v>
      </c>
      <c r="AT57" s="2"/>
      <c r="AU57" s="16"/>
      <c r="AV57" s="6" t="s">
        <v>236</v>
      </c>
      <c r="AW57" s="6" t="s">
        <v>236</v>
      </c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23"/>
      <c r="BI57" s="10" t="s">
        <v>237</v>
      </c>
      <c r="BJ57" s="10"/>
      <c r="BK57" s="25">
        <v>40319</v>
      </c>
    </row>
    <row r="58" spans="1:63" ht="12.75">
      <c r="A58" s="10">
        <v>51</v>
      </c>
      <c r="B58" s="11" t="s">
        <v>152</v>
      </c>
      <c r="C58" s="15">
        <v>25</v>
      </c>
      <c r="D58" s="15">
        <v>165</v>
      </c>
      <c r="E58" s="15">
        <v>57.5</v>
      </c>
      <c r="F58" s="15">
        <v>57</v>
      </c>
      <c r="G58" s="26">
        <v>56.8</v>
      </c>
      <c r="H58" s="26">
        <v>56.8</v>
      </c>
      <c r="I58" s="26">
        <v>56.3</v>
      </c>
      <c r="J58" s="26">
        <v>55.9</v>
      </c>
      <c r="K58" s="26">
        <v>55.7</v>
      </c>
      <c r="L58" s="45">
        <v>55.9</v>
      </c>
      <c r="M58" s="26">
        <v>55.1</v>
      </c>
      <c r="N58" s="26">
        <v>54.6</v>
      </c>
      <c r="O58" s="45">
        <v>54.9</v>
      </c>
      <c r="P58" s="15"/>
      <c r="Q58" s="15"/>
      <c r="R58" s="15"/>
      <c r="S58" s="49">
        <v>55.2</v>
      </c>
      <c r="T58" s="15">
        <v>53</v>
      </c>
      <c r="U58" s="16">
        <f t="shared" si="10"/>
        <v>4.5</v>
      </c>
      <c r="V58" s="27">
        <f>E58-S58</f>
        <v>2.299999999999997</v>
      </c>
      <c r="W58" s="16">
        <f t="shared" si="11"/>
        <v>2.200000000000003</v>
      </c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17">
        <f t="shared" si="12"/>
        <v>0.5111111111111105</v>
      </c>
      <c r="AT58" s="19">
        <f>E58</f>
        <v>57.5</v>
      </c>
      <c r="AU58" s="16">
        <f>O58-S58</f>
        <v>-0.30000000000000426</v>
      </c>
      <c r="AV58" s="6" t="s">
        <v>153</v>
      </c>
      <c r="AW58" s="6" t="s">
        <v>303</v>
      </c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22"/>
      <c r="BI58" s="10" t="s">
        <v>154</v>
      </c>
      <c r="BJ58" s="18" t="s">
        <v>155</v>
      </c>
      <c r="BK58" s="25" t="s">
        <v>56</v>
      </c>
    </row>
    <row r="59" spans="1:63" ht="12.75">
      <c r="A59" s="10">
        <v>52</v>
      </c>
      <c r="B59" s="11" t="s">
        <v>148</v>
      </c>
      <c r="C59" s="15">
        <v>27</v>
      </c>
      <c r="D59" s="15">
        <v>170</v>
      </c>
      <c r="E59" s="15">
        <v>59.7</v>
      </c>
      <c r="F59" s="15">
        <v>59.7</v>
      </c>
      <c r="G59" s="15">
        <v>59.7</v>
      </c>
      <c r="H59" s="15">
        <v>59.7</v>
      </c>
      <c r="I59" s="15">
        <v>59.7</v>
      </c>
      <c r="J59" s="15">
        <v>59.7</v>
      </c>
      <c r="K59" s="26">
        <v>58.4</v>
      </c>
      <c r="L59" s="15">
        <v>58.4</v>
      </c>
      <c r="M59" s="26">
        <v>57.8</v>
      </c>
      <c r="N59" s="26">
        <v>57</v>
      </c>
      <c r="O59" s="34">
        <v>56.9</v>
      </c>
      <c r="P59" s="15">
        <v>56.9</v>
      </c>
      <c r="Q59" s="50">
        <v>56.8</v>
      </c>
      <c r="R59" s="15">
        <v>56.8</v>
      </c>
      <c r="S59" s="15">
        <v>56.8</v>
      </c>
      <c r="T59" s="15">
        <v>55</v>
      </c>
      <c r="U59" s="16">
        <f t="shared" si="10"/>
        <v>4.700000000000003</v>
      </c>
      <c r="V59" s="27">
        <f>E59-S59</f>
        <v>2.9000000000000057</v>
      </c>
      <c r="W59" s="16">
        <f t="shared" si="11"/>
        <v>1.7999999999999972</v>
      </c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17">
        <f t="shared" si="12"/>
        <v>0.6170212765957456</v>
      </c>
      <c r="AT59" s="2"/>
      <c r="AU59" s="16">
        <f>R59-S59</f>
        <v>0</v>
      </c>
      <c r="AV59" s="6" t="s">
        <v>149</v>
      </c>
      <c r="AW59" s="6" t="s">
        <v>263</v>
      </c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23"/>
      <c r="BI59" s="10" t="s">
        <v>150</v>
      </c>
      <c r="BJ59" s="10" t="s">
        <v>151</v>
      </c>
      <c r="BK59" s="25">
        <v>40296</v>
      </c>
    </row>
    <row r="60" spans="1:63" ht="12.75">
      <c r="A60" s="10">
        <v>47</v>
      </c>
      <c r="B60" s="11" t="s">
        <v>288</v>
      </c>
      <c r="C60" s="15">
        <v>28</v>
      </c>
      <c r="D60" s="15">
        <v>170</v>
      </c>
      <c r="E60" s="15">
        <v>58.5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>
        <v>58.5</v>
      </c>
      <c r="S60" s="50">
        <v>57.7</v>
      </c>
      <c r="T60" s="15">
        <v>56</v>
      </c>
      <c r="U60" s="16">
        <f t="shared" si="10"/>
        <v>2.5</v>
      </c>
      <c r="V60" s="27">
        <f>E60-S60</f>
        <v>0.7999999999999972</v>
      </c>
      <c r="W60" s="16">
        <f t="shared" si="11"/>
        <v>1.7000000000000028</v>
      </c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17">
        <f t="shared" si="12"/>
        <v>0.31999999999999884</v>
      </c>
      <c r="AT60" s="2"/>
      <c r="AU60" s="16">
        <f>R60-S60</f>
        <v>0.7999999999999972</v>
      </c>
      <c r="AV60" s="42"/>
      <c r="AW60" s="43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23"/>
      <c r="BI60" s="10"/>
      <c r="BJ60" s="10"/>
      <c r="BK60" s="25"/>
    </row>
    <row r="61" spans="1:63" ht="12.75">
      <c r="A61" s="10">
        <v>54</v>
      </c>
      <c r="B61" s="11" t="s">
        <v>188</v>
      </c>
      <c r="C61" s="15">
        <v>21</v>
      </c>
      <c r="D61" s="15">
        <v>162</v>
      </c>
      <c r="E61" s="15">
        <v>54</v>
      </c>
      <c r="F61" s="15">
        <v>54</v>
      </c>
      <c r="G61" s="15">
        <v>54</v>
      </c>
      <c r="H61" s="15">
        <v>54</v>
      </c>
      <c r="I61" s="26">
        <v>53</v>
      </c>
      <c r="J61" s="15">
        <v>53</v>
      </c>
      <c r="K61" s="15">
        <v>53</v>
      </c>
      <c r="L61" s="15">
        <v>53</v>
      </c>
      <c r="M61" s="26">
        <v>52</v>
      </c>
      <c r="N61" s="15">
        <v>52</v>
      </c>
      <c r="O61" s="45">
        <v>53</v>
      </c>
      <c r="P61" s="26">
        <v>52</v>
      </c>
      <c r="Q61" s="15">
        <v>52</v>
      </c>
      <c r="R61" s="15">
        <v>52</v>
      </c>
      <c r="S61" s="15">
        <v>52</v>
      </c>
      <c r="T61" s="15">
        <v>51</v>
      </c>
      <c r="U61" s="16">
        <f t="shared" si="10"/>
        <v>3</v>
      </c>
      <c r="V61" s="27">
        <f>E61-S61</f>
        <v>2</v>
      </c>
      <c r="W61" s="16">
        <f t="shared" si="11"/>
        <v>1</v>
      </c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17">
        <f t="shared" si="12"/>
        <v>0.6666666666666666</v>
      </c>
      <c r="AT61" s="2"/>
      <c r="AU61" s="16">
        <f>R61-S61</f>
        <v>0</v>
      </c>
      <c r="AV61" s="6" t="s">
        <v>189</v>
      </c>
      <c r="AW61" s="6" t="s">
        <v>300</v>
      </c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23"/>
      <c r="BI61" s="10" t="s">
        <v>190</v>
      </c>
      <c r="BJ61" s="10" t="s">
        <v>191</v>
      </c>
      <c r="BK61" s="25">
        <v>40263</v>
      </c>
    </row>
    <row r="62" spans="1:63" ht="12.75">
      <c r="A62" s="10">
        <v>57</v>
      </c>
      <c r="B62" s="11" t="s">
        <v>247</v>
      </c>
      <c r="C62" s="15">
        <v>27</v>
      </c>
      <c r="D62" s="15">
        <v>154</v>
      </c>
      <c r="E62" s="15">
        <v>49</v>
      </c>
      <c r="F62" s="15">
        <v>49</v>
      </c>
      <c r="G62" s="15">
        <v>49</v>
      </c>
      <c r="H62" s="26">
        <v>50</v>
      </c>
      <c r="I62" s="15">
        <v>50</v>
      </c>
      <c r="J62" s="15">
        <v>50</v>
      </c>
      <c r="K62" s="15">
        <v>50</v>
      </c>
      <c r="L62" s="15">
        <v>50</v>
      </c>
      <c r="M62" s="15">
        <v>50</v>
      </c>
      <c r="N62" s="15">
        <v>50</v>
      </c>
      <c r="O62" s="15">
        <v>50</v>
      </c>
      <c r="P62" s="15"/>
      <c r="Q62" s="15"/>
      <c r="R62" s="15"/>
      <c r="S62" s="15"/>
      <c r="T62" s="2"/>
      <c r="U62" s="16"/>
      <c r="V62" s="27">
        <f>E62-O62</f>
        <v>-1</v>
      </c>
      <c r="W62" s="16">
        <f t="shared" si="11"/>
        <v>1</v>
      </c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17"/>
      <c r="AT62" s="2"/>
      <c r="AU62" s="16"/>
      <c r="AV62" s="6" t="s">
        <v>248</v>
      </c>
      <c r="AW62" s="6" t="s">
        <v>71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23" t="s">
        <v>249</v>
      </c>
      <c r="BI62" s="10"/>
      <c r="BJ62" s="10"/>
      <c r="BK62" s="25">
        <v>40270</v>
      </c>
    </row>
    <row r="63" spans="1:63" ht="12.75">
      <c r="A63" s="10">
        <v>58</v>
      </c>
      <c r="B63" s="11" t="s">
        <v>141</v>
      </c>
      <c r="C63" s="15"/>
      <c r="D63" s="15">
        <v>173</v>
      </c>
      <c r="E63" s="15">
        <v>63</v>
      </c>
      <c r="F63" s="15">
        <v>63.2</v>
      </c>
      <c r="G63" s="26">
        <v>62.7</v>
      </c>
      <c r="H63" s="26">
        <v>62</v>
      </c>
      <c r="I63" s="15">
        <v>62</v>
      </c>
      <c r="J63" s="26">
        <v>59.999</v>
      </c>
      <c r="K63" s="15">
        <v>59.9</v>
      </c>
      <c r="L63" s="15">
        <v>59.9</v>
      </c>
      <c r="M63" s="15">
        <v>59.9</v>
      </c>
      <c r="N63" s="15">
        <v>59.9</v>
      </c>
      <c r="O63" s="15">
        <v>59.9</v>
      </c>
      <c r="P63" s="15"/>
      <c r="Q63" s="15"/>
      <c r="R63" s="15"/>
      <c r="S63" s="15"/>
      <c r="T63" s="15">
        <v>59</v>
      </c>
      <c r="U63" s="16">
        <f>E63-T63</f>
        <v>4</v>
      </c>
      <c r="V63" s="27">
        <f>E63-O63</f>
        <v>3.1000000000000014</v>
      </c>
      <c r="W63" s="48">
        <f t="shared" si="11"/>
        <v>0.8999999999999986</v>
      </c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17">
        <f>V63/U63</f>
        <v>0.7750000000000004</v>
      </c>
      <c r="AT63" s="19">
        <f>E63</f>
        <v>63</v>
      </c>
      <c r="AU63" s="16"/>
      <c r="AV63" s="6" t="s">
        <v>142</v>
      </c>
      <c r="AW63" s="6" t="s">
        <v>143</v>
      </c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23"/>
      <c r="BI63" s="10"/>
      <c r="BJ63" s="18"/>
      <c r="BK63" s="25" t="s">
        <v>56</v>
      </c>
    </row>
    <row r="64" spans="1:63" ht="12.75">
      <c r="A64" s="10">
        <v>53</v>
      </c>
      <c r="B64" s="11" t="s">
        <v>144</v>
      </c>
      <c r="C64" s="15">
        <v>34</v>
      </c>
      <c r="D64" s="15">
        <v>165</v>
      </c>
      <c r="E64" s="15">
        <v>59.7</v>
      </c>
      <c r="F64" s="15">
        <v>59</v>
      </c>
      <c r="G64" s="26">
        <v>59.7</v>
      </c>
      <c r="H64" s="26">
        <v>59.7</v>
      </c>
      <c r="I64" s="26">
        <v>58.7</v>
      </c>
      <c r="J64" s="26">
        <v>58.5</v>
      </c>
      <c r="K64" s="15">
        <v>58.5</v>
      </c>
      <c r="L64" s="26">
        <v>58.4</v>
      </c>
      <c r="M64" s="26">
        <v>58</v>
      </c>
      <c r="N64" s="26">
        <v>57.6</v>
      </c>
      <c r="O64" s="34">
        <v>56.6</v>
      </c>
      <c r="P64" s="26">
        <v>56.4</v>
      </c>
      <c r="Q64" s="26">
        <v>56</v>
      </c>
      <c r="R64" s="50">
        <v>55.6</v>
      </c>
      <c r="S64" s="15"/>
      <c r="T64" s="15">
        <v>55</v>
      </c>
      <c r="U64" s="16">
        <f>E64-T64</f>
        <v>4.700000000000003</v>
      </c>
      <c r="V64" s="27">
        <f>E64-R64</f>
        <v>4.100000000000001</v>
      </c>
      <c r="W64" s="56">
        <f t="shared" si="11"/>
        <v>0.6000000000000014</v>
      </c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17">
        <f>V64/U64</f>
        <v>0.8723404255319147</v>
      </c>
      <c r="AT64" s="19">
        <f>E64</f>
        <v>59.7</v>
      </c>
      <c r="AU64" s="16"/>
      <c r="AV64" s="6" t="s">
        <v>145</v>
      </c>
      <c r="AW64" s="41" t="s">
        <v>291</v>
      </c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22"/>
      <c r="BI64" s="10" t="s">
        <v>146</v>
      </c>
      <c r="BJ64" s="18" t="s">
        <v>147</v>
      </c>
      <c r="BK64" s="25" t="s">
        <v>56</v>
      </c>
    </row>
    <row r="65" spans="1:63" ht="12.75">
      <c r="A65" s="10">
        <v>55</v>
      </c>
      <c r="B65" s="11" t="s">
        <v>243</v>
      </c>
      <c r="C65" s="15">
        <v>27</v>
      </c>
      <c r="D65" s="15">
        <v>172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6">
        <f>E65-T65</f>
        <v>0</v>
      </c>
      <c r="V65" s="27">
        <f>E65-Q65</f>
        <v>0</v>
      </c>
      <c r="W65" s="16">
        <f t="shared" si="11"/>
        <v>0</v>
      </c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17"/>
      <c r="AT65" s="2"/>
      <c r="AU65" s="16"/>
      <c r="AV65" s="6" t="s">
        <v>244</v>
      </c>
      <c r="AW65" s="6" t="s">
        <v>244</v>
      </c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23"/>
      <c r="BI65" s="10"/>
      <c r="BJ65" s="10" t="s">
        <v>245</v>
      </c>
      <c r="BK65" s="25">
        <v>40309</v>
      </c>
    </row>
    <row r="66" spans="1:63" ht="12.75">
      <c r="A66" s="10">
        <v>56</v>
      </c>
      <c r="B66" s="11" t="s">
        <v>246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6">
        <f>E66-T66</f>
        <v>0</v>
      </c>
      <c r="V66" s="27">
        <f>E66-Q66</f>
        <v>0</v>
      </c>
      <c r="W66" s="16">
        <f t="shared" si="11"/>
        <v>0</v>
      </c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17"/>
      <c r="AT66" s="2"/>
      <c r="AU66" s="16"/>
      <c r="AV66" s="6"/>
      <c r="AW66" s="6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23"/>
      <c r="BI66" s="10"/>
      <c r="BJ66" s="18"/>
      <c r="BK66" s="25" t="s">
        <v>56</v>
      </c>
    </row>
    <row r="67" spans="1:63" ht="12.75">
      <c r="A67" s="35"/>
      <c r="B67" s="40" t="s">
        <v>254</v>
      </c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8"/>
      <c r="V67" s="38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9"/>
      <c r="AT67" s="37"/>
      <c r="AU67" s="37"/>
      <c r="AV67" s="37"/>
      <c r="AW67" s="37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</row>
    <row r="68" spans="1:63" ht="12.75">
      <c r="A68" s="10">
        <v>1</v>
      </c>
      <c r="B68" s="11" t="s">
        <v>255</v>
      </c>
      <c r="C68" s="15">
        <v>24</v>
      </c>
      <c r="D68" s="15">
        <v>165</v>
      </c>
      <c r="E68" s="15">
        <v>61.5</v>
      </c>
      <c r="F68" s="15">
        <v>60</v>
      </c>
      <c r="G68" s="26">
        <v>60.7</v>
      </c>
      <c r="H68" s="26">
        <v>60</v>
      </c>
      <c r="I68" s="45">
        <v>61</v>
      </c>
      <c r="J68" s="26">
        <v>60</v>
      </c>
      <c r="K68" s="26">
        <v>59.5</v>
      </c>
      <c r="L68" s="26">
        <v>59.2</v>
      </c>
      <c r="M68" s="26">
        <v>59</v>
      </c>
      <c r="N68" s="26">
        <v>58.4</v>
      </c>
      <c r="O68" s="34">
        <v>57.8</v>
      </c>
      <c r="P68" s="34">
        <v>56.7</v>
      </c>
      <c r="Q68" s="34"/>
      <c r="R68" s="34"/>
      <c r="S68" s="15"/>
      <c r="T68" s="15">
        <v>57</v>
      </c>
      <c r="U68" s="16">
        <f>E68-T68</f>
        <v>4.5</v>
      </c>
      <c r="V68" s="27">
        <f>E68-P68</f>
        <v>4.799999999999997</v>
      </c>
      <c r="W68" s="48">
        <f>U68-V68</f>
        <v>-0.29999999999999716</v>
      </c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17">
        <f>V68/U68</f>
        <v>1.066666666666666</v>
      </c>
      <c r="AT68" s="19">
        <f>E68</f>
        <v>61.5</v>
      </c>
      <c r="AU68" s="16"/>
      <c r="AV68" s="6" t="s">
        <v>256</v>
      </c>
      <c r="AW68" s="6" t="s">
        <v>257</v>
      </c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22">
        <v>59</v>
      </c>
      <c r="BI68" s="10" t="s">
        <v>258</v>
      </c>
      <c r="BJ68" s="18" t="s">
        <v>259</v>
      </c>
      <c r="BK68" s="25" t="s">
        <v>56</v>
      </c>
    </row>
    <row r="69" spans="1:63" ht="12.75">
      <c r="A69" s="10">
        <v>2</v>
      </c>
      <c r="B69" s="11" t="s">
        <v>170</v>
      </c>
      <c r="C69" s="15">
        <v>27</v>
      </c>
      <c r="D69" s="15">
        <v>173</v>
      </c>
      <c r="E69" s="15">
        <v>59</v>
      </c>
      <c r="F69" s="15">
        <v>59</v>
      </c>
      <c r="G69" s="15">
        <v>59</v>
      </c>
      <c r="H69" s="15">
        <v>58.5</v>
      </c>
      <c r="I69" s="15">
        <v>58.5</v>
      </c>
      <c r="J69" s="15">
        <v>58.5</v>
      </c>
      <c r="K69" s="15">
        <v>58.5</v>
      </c>
      <c r="L69" s="26">
        <v>57.3</v>
      </c>
      <c r="M69" s="15">
        <v>57.3</v>
      </c>
      <c r="N69" s="15">
        <v>57.3</v>
      </c>
      <c r="O69" s="15">
        <v>57.3</v>
      </c>
      <c r="P69" s="15"/>
      <c r="Q69" s="15"/>
      <c r="R69" s="15"/>
      <c r="S69" s="15"/>
      <c r="T69" s="15">
        <v>57.5</v>
      </c>
      <c r="U69" s="16">
        <f>E69-T69</f>
        <v>1.5</v>
      </c>
      <c r="V69" s="27">
        <f>E69-O69</f>
        <v>1.7000000000000028</v>
      </c>
      <c r="W69" s="48">
        <f>U69-V69</f>
        <v>-0.20000000000000284</v>
      </c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17">
        <f>V69/U69</f>
        <v>1.1333333333333353</v>
      </c>
      <c r="AT69" s="2"/>
      <c r="AU69" s="16"/>
      <c r="AV69" s="6" t="s">
        <v>171</v>
      </c>
      <c r="AW69" s="6" t="s">
        <v>172</v>
      </c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23"/>
      <c r="BI69" s="10" t="s">
        <v>173</v>
      </c>
      <c r="BJ69" s="10" t="s">
        <v>174</v>
      </c>
      <c r="BK69" s="25">
        <v>40274</v>
      </c>
    </row>
    <row r="70" spans="1:63" ht="13.5" thickBot="1">
      <c r="A70" s="10">
        <v>3</v>
      </c>
      <c r="B70" s="11" t="s">
        <v>139</v>
      </c>
      <c r="C70" s="15">
        <v>23</v>
      </c>
      <c r="D70" s="15">
        <v>175</v>
      </c>
      <c r="E70" s="15">
        <v>63.5</v>
      </c>
      <c r="F70" s="15">
        <v>63</v>
      </c>
      <c r="G70" s="26">
        <v>62.8</v>
      </c>
      <c r="H70" s="26">
        <v>62.5</v>
      </c>
      <c r="I70" s="15">
        <v>62.5</v>
      </c>
      <c r="J70" s="26">
        <v>61</v>
      </c>
      <c r="K70" s="45">
        <v>62.2</v>
      </c>
      <c r="L70" s="15">
        <v>62.2</v>
      </c>
      <c r="M70" s="26">
        <v>61</v>
      </c>
      <c r="N70" s="15">
        <v>61</v>
      </c>
      <c r="O70" s="34">
        <v>59.2</v>
      </c>
      <c r="P70" s="15">
        <v>58.2</v>
      </c>
      <c r="Q70" s="49">
        <v>59.7</v>
      </c>
      <c r="R70" s="50">
        <v>57</v>
      </c>
      <c r="S70" s="15"/>
      <c r="T70" s="15">
        <v>57</v>
      </c>
      <c r="U70" s="16">
        <f>E70-T70</f>
        <v>6.5</v>
      </c>
      <c r="V70" s="27">
        <f>E70-R70</f>
        <v>6.5</v>
      </c>
      <c r="W70" s="16">
        <f>U70-V70</f>
        <v>0</v>
      </c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17">
        <f>V70/U70</f>
        <v>1</v>
      </c>
      <c r="AT70" s="19">
        <f>E70</f>
        <v>63.5</v>
      </c>
      <c r="AU70" s="16"/>
      <c r="AV70" s="6" t="s">
        <v>140</v>
      </c>
      <c r="AW70" s="6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22"/>
      <c r="BI70" s="10"/>
      <c r="BJ70" s="18"/>
      <c r="BK70" s="25" t="s">
        <v>56</v>
      </c>
    </row>
    <row r="71" spans="5:47" ht="13.5" thickBot="1">
      <c r="E71" s="32" t="s">
        <v>260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3" t="s">
        <v>261</v>
      </c>
      <c r="U71" s="29">
        <f>SUM(U4:U70)</f>
        <v>507.20000000000005</v>
      </c>
      <c r="V71" s="29">
        <f>SUM(V4:V70)</f>
        <v>107.44999999999999</v>
      </c>
      <c r="W71" s="29">
        <f>SUM(W4:W70)</f>
        <v>399.75000000000006</v>
      </c>
      <c r="AH71" s="1">
        <f aca="true" t="shared" si="13" ref="AH71:AO71">SUM(AH4:AH47)</f>
        <v>0</v>
      </c>
      <c r="AI71" s="1">
        <f t="shared" si="13"/>
        <v>0</v>
      </c>
      <c r="AJ71" s="1">
        <f t="shared" si="13"/>
        <v>0</v>
      </c>
      <c r="AK71" s="1">
        <f t="shared" si="13"/>
        <v>0</v>
      </c>
      <c r="AL71" s="1">
        <f t="shared" si="13"/>
        <v>0</v>
      </c>
      <c r="AM71" s="1">
        <f t="shared" si="13"/>
        <v>0</v>
      </c>
      <c r="AN71" s="1">
        <f t="shared" si="13"/>
        <v>0</v>
      </c>
      <c r="AO71" s="1">
        <f t="shared" si="13"/>
        <v>0</v>
      </c>
      <c r="AP71" s="1">
        <f>SUM(AP4:AP47)</f>
        <v>0</v>
      </c>
      <c r="AQ71" s="1">
        <f>SUM(AQ4:AQ47)</f>
        <v>0</v>
      </c>
      <c r="AR71" s="1">
        <f>SUM(AR4:AR47)</f>
        <v>0</v>
      </c>
      <c r="AS71" s="1"/>
      <c r="AU71" s="46">
        <f>SUM(AU4:AU70)</f>
        <v>4.499999999999986</v>
      </c>
    </row>
    <row r="72" spans="22:45" ht="12.75">
      <c r="V72" s="31">
        <f>V71/U71</f>
        <v>0.21184936908517346</v>
      </c>
      <c r="W72" s="31">
        <f>W71/U71</f>
        <v>0.7881506309148265</v>
      </c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</row>
    <row r="73" ht="12.75">
      <c r="B73" s="4"/>
    </row>
    <row r="74" ht="12.75">
      <c r="B74" s="5"/>
    </row>
    <row r="75" ht="12.75"/>
    <row r="84" ht="12.75">
      <c r="B84" s="3" t="s">
        <v>262</v>
      </c>
    </row>
  </sheetData>
  <sheetProtection/>
  <mergeCells count="5">
    <mergeCell ref="A3:BK3"/>
    <mergeCell ref="A11:BK11"/>
    <mergeCell ref="A27:BK27"/>
    <mergeCell ref="A37:BK37"/>
    <mergeCell ref="A49:BK4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a.ignatova</cp:lastModifiedBy>
  <dcterms:created xsi:type="dcterms:W3CDTF">2009-05-19T05:23:09Z</dcterms:created>
  <dcterms:modified xsi:type="dcterms:W3CDTF">2010-06-28T08:12:24Z</dcterms:modified>
  <cp:category/>
  <cp:version/>
  <cp:contentType/>
  <cp:contentStatus/>
</cp:coreProperties>
</file>