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<sst xmlns="http://schemas.openxmlformats.org/spreadsheetml/2006/main" count="203" uniqueCount="176">
  <si>
    <t>Ник, имя</t>
  </si>
  <si>
    <t>возраст</t>
  </si>
  <si>
    <t>вес до</t>
  </si>
  <si>
    <t>рост</t>
  </si>
  <si>
    <t>хочу (кг)</t>
  </si>
  <si>
    <t>2,5 мес</t>
  </si>
  <si>
    <t>6 мес</t>
  </si>
  <si>
    <t>Catherinette, Катерина</t>
  </si>
  <si>
    <t>Дата присоединения</t>
  </si>
  <si>
    <t>осталось сбросить</t>
  </si>
  <si>
    <t>Замеры до</t>
  </si>
  <si>
    <t>сбросила в %</t>
  </si>
  <si>
    <t>надо сбросить кг</t>
  </si>
  <si>
    <t>Итого:</t>
  </si>
  <si>
    <t>сбросила с 17 по 25 мая</t>
  </si>
  <si>
    <t>сбросила с 25 мая по  1 июня</t>
  </si>
  <si>
    <t>Замеры01.06.09</t>
  </si>
  <si>
    <t>уже сбросила</t>
  </si>
  <si>
    <t>сбросила с 1 по 8 июня</t>
  </si>
  <si>
    <t xml:space="preserve"> </t>
  </si>
  <si>
    <t>Замеры08.06.09</t>
  </si>
  <si>
    <t>сбросила с 8 по 15 июня</t>
  </si>
  <si>
    <t>Замеры15.06.09</t>
  </si>
  <si>
    <t>сбросила с 15 по 22 июня</t>
  </si>
  <si>
    <t>Замеры22.06.09</t>
  </si>
  <si>
    <t>сбросила с 22 по 29 июня</t>
  </si>
  <si>
    <t>Замеры 29.06.09</t>
  </si>
  <si>
    <t>сбросила с 29 по 6 июля</t>
  </si>
  <si>
    <t>Замеры 06.07.09</t>
  </si>
  <si>
    <t>сбросила с 6по 13  июля</t>
  </si>
  <si>
    <t>Замеры13.07.09</t>
  </si>
  <si>
    <t>сбросила с 13по20  июля</t>
  </si>
  <si>
    <t>сбросила с 20по 27 июля</t>
  </si>
  <si>
    <t>сбросила с 27по 3 августа</t>
  </si>
  <si>
    <t>Замеры20.07.09</t>
  </si>
  <si>
    <t>Замеры27.07.09</t>
  </si>
  <si>
    <t>Замеры03.08.09</t>
  </si>
  <si>
    <t>вес 27.03.10</t>
  </si>
  <si>
    <t>Последние замеры</t>
  </si>
  <si>
    <t xml:space="preserve">Сроки </t>
  </si>
  <si>
    <t>Метод</t>
  </si>
  <si>
    <t>до 1 июля</t>
  </si>
  <si>
    <t>в данный момент- английская диета</t>
  </si>
  <si>
    <t>Ленчик 100, Елена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</si>
  <si>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</si>
  <si>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Желательно через месяц</t>
  </si>
  <si>
    <t>Не мерялась давно</t>
  </si>
  <si>
    <t>economist, Аня</t>
  </si>
  <si>
    <t>93-72-94</t>
  </si>
  <si>
    <t>правильное питание, сайклы, силовая нагрузка, может на обруч решусь</t>
  </si>
  <si>
    <t>TMP USER, Алена</t>
  </si>
  <si>
    <t>к августу</t>
  </si>
  <si>
    <t>91-66-91</t>
  </si>
  <si>
    <t>1) никаких диет, просто здоровый образ питания
2) велик, бег, гимнастика
может на массажики еще похожу, если денег наскребу</t>
  </si>
  <si>
    <t>Kras, Татьяна</t>
  </si>
  <si>
    <t>правильное питание (английская диета как настроюсь), фитнес 3-4 раза в неделю.</t>
  </si>
  <si>
    <t>к лету</t>
  </si>
  <si>
    <t>как то не складывается у меня дружба с сантиметром, предпочитаю весы</t>
  </si>
  <si>
    <t>Брю, Юля</t>
  </si>
  <si>
    <t xml:space="preserve">упорно не могу найти сантиметр!!!  Сегодня по пути с работы куплю 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</si>
  <si>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</si>
  <si>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</si>
  <si>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</si>
  <si>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</si>
  <si>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JuliaX, Юлия</t>
  </si>
  <si>
    <t>102-91-120</t>
  </si>
  <si>
    <t>диеты + правильное питание в перерывах</t>
  </si>
  <si>
    <t>Megumi, Ольга</t>
  </si>
  <si>
    <t xml:space="preserve"> 89-70-99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</si>
  <si>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</si>
  <si>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</si>
  <si>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Анютка2105, Анна</t>
  </si>
  <si>
    <t>правильное питание и фитнес</t>
  </si>
  <si>
    <t>109-100-118</t>
  </si>
  <si>
    <t>секрет-63,5-91</t>
  </si>
  <si>
    <t>Fifa, Анатстасия</t>
  </si>
  <si>
    <t>Оловянная_</t>
  </si>
  <si>
    <t>90-68-97</t>
  </si>
  <si>
    <t>93-66-94</t>
  </si>
  <si>
    <t>Tori 27, Виктория</t>
  </si>
  <si>
    <t>95-67-91</t>
  </si>
  <si>
    <t>полночь, Марьяна</t>
  </si>
  <si>
    <t>Crazzzy</t>
  </si>
  <si>
    <t>MissK</t>
  </si>
  <si>
    <t>28 мая</t>
  </si>
  <si>
    <t>правильное питание, не есть после 18 и занятия два раза в неделю в тренажерном.</t>
  </si>
  <si>
    <t>Мини-цель к 9 мая</t>
  </si>
  <si>
    <t>Льянка, Елена</t>
  </si>
  <si>
    <t>92 кг</t>
  </si>
  <si>
    <t>Stasya22, наська</t>
  </si>
  <si>
    <t>87-76-98</t>
  </si>
  <si>
    <t xml:space="preserve"> Программа на месяц-правильное питание. Спорт отменяется в связи с сессии</t>
  </si>
  <si>
    <t>lade</t>
  </si>
  <si>
    <t>бодифлекс дома; Хот-айрон, Йога и стэпы в зале.Правильное питание</t>
  </si>
  <si>
    <t>до июня</t>
  </si>
  <si>
    <t>57 кг</t>
  </si>
  <si>
    <t>58 кг</t>
  </si>
  <si>
    <t>мила..я, Люда</t>
  </si>
  <si>
    <t>3-4 мес</t>
  </si>
  <si>
    <t xml:space="preserve"> 96-81-105</t>
  </si>
  <si>
    <t>низкокаллорийная диета, занятия спортом дома, крема для похудения может еще и не есть после 18-19 часов</t>
  </si>
  <si>
    <t>gimi, Ира</t>
  </si>
  <si>
    <t>1 мес</t>
  </si>
  <si>
    <t>Меньше сладкого, но не ограничевать его совсем, жареного, и спорт, спорт, спорт.</t>
  </si>
  <si>
    <t>96-78-108</t>
  </si>
  <si>
    <t>до или с 22.03.2010</t>
  </si>
  <si>
    <t>Zhenni, Женя</t>
  </si>
  <si>
    <t>Спортом особо не занимаюсь, времени нету. Но бегаю в парке 2 раза в неделю.</t>
  </si>
  <si>
    <t>Ставлю себе срок - месяц.</t>
  </si>
  <si>
    <t>94-66-90</t>
  </si>
  <si>
    <t>90-67-95</t>
  </si>
  <si>
    <t xml:space="preserve">к 30 апреля иметь результат 90-65-90, дабы любимого порадовать </t>
  </si>
  <si>
    <t>Худеет по объемам. Сейчас у нас организация помогает с досугом, так что с апреля начну ходить в спортзал. А пока отказалась от ужина, плотненько завтракаю, что бы потом на работе кушать не хотелось, и полдникаю чем-нибудь легким.</t>
  </si>
  <si>
    <t>94-73-99</t>
  </si>
  <si>
    <t>94-74-102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</si>
  <si>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</si>
  <si>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88-64-92</t>
  </si>
  <si>
    <t>93-67-94</t>
  </si>
  <si>
    <t>АлисияЗеленская, Валя</t>
  </si>
  <si>
    <t>Lyubov_ka</t>
  </si>
  <si>
    <t>91-71-102</t>
  </si>
  <si>
    <t>92-85-108</t>
  </si>
  <si>
    <t>92-78-103</t>
  </si>
  <si>
    <t>90-63-89</t>
  </si>
  <si>
    <t>90-59-89</t>
  </si>
  <si>
    <t>Марика,Маша</t>
  </si>
  <si>
    <t>83-69-95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</si>
  <si>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</si>
  <si>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</si>
  <si>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87-63-92</t>
  </si>
  <si>
    <t>вес 05.04.10</t>
  </si>
  <si>
    <t>вес  29.03.10</t>
  </si>
  <si>
    <t>89-64-90</t>
  </si>
  <si>
    <t>93*76*106</t>
  </si>
  <si>
    <t>95-76-105</t>
  </si>
  <si>
    <t>Aleno4ka2008</t>
  </si>
  <si>
    <t>вес 12.04.10</t>
  </si>
  <si>
    <t>Сбросили за неделю!</t>
  </si>
  <si>
    <t>97-87-116</t>
  </si>
  <si>
    <t>83-67-95</t>
  </si>
  <si>
    <t>вес 19.04.10</t>
  </si>
  <si>
    <t>90-73-98</t>
  </si>
  <si>
    <t>86-68-96</t>
  </si>
  <si>
    <t>90-67-96,5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</si>
  <si>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</si>
  <si>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</si>
  <si>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</si>
  <si>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НевестаМари, Маша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</si>
  <si>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</si>
  <si>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</si>
  <si>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</si>
  <si>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Ириссска</t>
  </si>
  <si>
    <t>вес 26.04.10</t>
  </si>
  <si>
    <t>вес сегодня 04.05.10</t>
  </si>
  <si>
    <t>84-75-100</t>
  </si>
  <si>
    <t>89-64,5-91</t>
  </si>
  <si>
    <t>секрет-61,5-89</t>
  </si>
  <si>
    <t xml:space="preserve"> 88-65-91</t>
  </si>
  <si>
    <t>90-65-93</t>
  </si>
  <si>
    <t>92-72-103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</si>
  <si>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</si>
  <si>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</si>
  <si>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</si>
  <si>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DиkaЯ, Евгения</t>
  </si>
  <si>
    <t>питание - исключить "неполезные углеводы"
нагрузка бег3 раза в неделю, волейбол 3 раза в неделю. как-то так</t>
  </si>
  <si>
    <t>до 5 июля</t>
  </si>
  <si>
    <t>212926, Ксения</t>
  </si>
  <si>
    <t>90-67-90</t>
  </si>
  <si>
    <t>Диета - спорт!</t>
  </si>
  <si>
    <t>26 июня- за 1,5 месяца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</si>
  <si>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</si>
  <si>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</si>
  <si>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</si>
  <si>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Silentium, Лера</t>
  </si>
  <si>
    <t>103-92-114</t>
  </si>
  <si>
    <t>91-69,5-91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</si>
</sst>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"/>
  </numFmts>
  <fonts count="29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>
      <alignment wrapText="1"/>
    </xf>
    <xf numFmtId="0" fontId="1" fillId="0" borderId="0" xfId="0" applyFont="1" applyFill="1" applyAlignment="1">
      <alignment wrapText="1"/>
    </xf>
    <xf numFmtId="0" fontId="1" fillId="22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" fillId="4" borderId="11" xfId="0" applyFont="1" applyFill="1" applyBorder="1" applyAlignment="1">
      <alignment wrapText="1"/>
    </xf>
    <xf numFmtId="0" fontId="0" fillId="4" borderId="11" xfId="0" applyFill="1" applyBorder="1" applyAlignment="1">
      <alignment horizontal="center" wrapText="1"/>
    </xf>
    <xf numFmtId="0" fontId="2" fillId="22" borderId="11" xfId="0" applyFont="1" applyFill="1" applyBorder="1" applyAlignment="1">
      <alignment horizontal="center" wrapText="1"/>
    </xf>
    <xf numFmtId="0" fontId="0" fillId="22" borderId="11" xfId="0" applyFill="1" applyBorder="1" applyAlignment="1">
      <alignment horizontal="center" wrapText="1"/>
    </xf>
    <xf numFmtId="0" fontId="0" fillId="22" borderId="11" xfId="0" applyFill="1" applyBorder="1" applyAlignment="1">
      <alignment wrapText="1"/>
    </xf>
    <xf numFmtId="0" fontId="0" fillId="4" borderId="11" xfId="0" applyFill="1" applyBorder="1" applyAlignment="1">
      <alignment/>
    </xf>
    <xf numFmtId="0" fontId="25" fillId="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15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 horizontal="right"/>
    </xf>
    <xf numFmtId="169" fontId="0" fillId="0" borderId="0" xfId="0" applyNumberFormat="1" applyFill="1" applyAlignment="1">
      <alignment/>
    </xf>
    <xf numFmtId="0" fontId="1" fillId="0" borderId="22" xfId="0" applyFont="1" applyFill="1" applyBorder="1" applyAlignment="1">
      <alignment/>
    </xf>
    <xf numFmtId="169" fontId="0" fillId="22" borderId="11" xfId="0" applyNumberFormat="1" applyFill="1" applyBorder="1" applyAlignment="1">
      <alignment/>
    </xf>
    <xf numFmtId="0" fontId="25" fillId="4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169" fontId="0" fillId="22" borderId="11" xfId="0" applyNumberFormat="1" applyFill="1" applyBorder="1" applyAlignment="1">
      <alignment horizontal="center"/>
    </xf>
    <xf numFmtId="0" fontId="27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16" fontId="0" fillId="4" borderId="11" xfId="0" applyNumberFormat="1" applyFill="1" applyBorder="1" applyAlignment="1">
      <alignment/>
    </xf>
    <xf numFmtId="16" fontId="0" fillId="4" borderId="15" xfId="0" applyNumberFormat="1" applyFill="1" applyBorder="1" applyAlignment="1">
      <alignment/>
    </xf>
    <xf numFmtId="0" fontId="25" fillId="25" borderId="11" xfId="0" applyFont="1" applyFill="1" applyBorder="1" applyAlignment="1">
      <alignment horizontal="center"/>
    </xf>
    <xf numFmtId="0" fontId="25" fillId="2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3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4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5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1</xdr:col>
      <xdr:colOff>171450</xdr:colOff>
      <xdr:row>45</xdr:row>
      <xdr:rowOff>104775</xdr:rowOff>
    </xdr:to>
    <xdr:pic>
      <xdr:nvPicPr>
        <xdr:cNvPr id="1" name="Picture 31" descr="&lt;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389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361950</xdr:colOff>
      <xdr:row>45</xdr:row>
      <xdr:rowOff>104775</xdr:rowOff>
    </xdr:to>
    <xdr:pic>
      <xdr:nvPicPr>
        <xdr:cNvPr id="2" name="Picture 32" descr="&gt;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389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tabSelected="1" zoomScalePageLayoutView="0" workbookViewId="0" topLeftCell="A1">
      <selection activeCell="I15" sqref="A13:I15"/>
    </sheetView>
  </sheetViews>
  <sheetFormatPr defaultColWidth="9.00390625" defaultRowHeight="12.75"/>
  <cols>
    <col min="1" max="1" width="3.625" style="3" bestFit="1" customWidth="1"/>
    <col min="2" max="2" width="21.625" style="3" customWidth="1"/>
    <col min="3" max="3" width="7.375" style="3" customWidth="1"/>
    <col min="4" max="4" width="7.125" style="3" customWidth="1"/>
    <col min="5" max="5" width="5.875" style="3" customWidth="1"/>
    <col min="6" max="11" width="8.375" style="3" customWidth="1"/>
    <col min="12" max="12" width="6.375" style="3" customWidth="1"/>
    <col min="13" max="14" width="7.625" style="55" customWidth="1"/>
    <col min="15" max="15" width="8.375" style="55" customWidth="1"/>
    <col min="16" max="16" width="8.25390625" style="3" hidden="1" customWidth="1"/>
    <col min="17" max="25" width="8.625" style="3" hidden="1" customWidth="1"/>
    <col min="26" max="26" width="8.00390625" style="3" hidden="1" customWidth="1"/>
    <col min="27" max="36" width="8.375" style="3" hidden="1" customWidth="1"/>
    <col min="37" max="37" width="9.375" style="3" customWidth="1"/>
    <col min="38" max="38" width="8.625" style="3" hidden="1" customWidth="1"/>
    <col min="39" max="39" width="13.25390625" style="3" customWidth="1"/>
    <col min="40" max="40" width="11.75390625" style="3" customWidth="1"/>
    <col min="41" max="50" width="13.75390625" style="3" hidden="1" customWidth="1"/>
    <col min="51" max="51" width="13.75390625" style="3" customWidth="1"/>
    <col min="52" max="52" width="11.25390625" style="3" customWidth="1"/>
    <col min="53" max="53" width="12.375" style="3" customWidth="1"/>
    <col min="54" max="54" width="18.375" style="3" customWidth="1"/>
    <col min="55" max="16384" width="9.125" style="3" customWidth="1"/>
  </cols>
  <sheetData>
    <row r="1" spans="5:51" s="7" customFormat="1" ht="12.75">
      <c r="E1" s="8"/>
      <c r="F1" s="8"/>
      <c r="G1" s="8"/>
      <c r="H1" s="8"/>
      <c r="I1" s="8"/>
      <c r="J1" s="8"/>
      <c r="K1" s="8"/>
      <c r="M1" s="52"/>
      <c r="N1" s="52"/>
      <c r="O1" s="52"/>
      <c r="AM1" s="8"/>
      <c r="AN1" s="9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4" ht="36.75" customHeight="1">
      <c r="A2" s="15"/>
      <c r="B2" s="10" t="s">
        <v>0</v>
      </c>
      <c r="C2" s="38" t="s">
        <v>1</v>
      </c>
      <c r="D2" s="11" t="s">
        <v>3</v>
      </c>
      <c r="E2" s="11" t="s">
        <v>2</v>
      </c>
      <c r="F2" s="11" t="s">
        <v>131</v>
      </c>
      <c r="G2" s="11" t="s">
        <v>130</v>
      </c>
      <c r="H2" s="11" t="s">
        <v>136</v>
      </c>
      <c r="I2" s="11" t="s">
        <v>140</v>
      </c>
      <c r="J2" s="11" t="s">
        <v>152</v>
      </c>
      <c r="K2" s="11" t="s">
        <v>153</v>
      </c>
      <c r="L2" s="11" t="s">
        <v>4</v>
      </c>
      <c r="M2" s="12" t="s">
        <v>12</v>
      </c>
      <c r="N2" s="12" t="s">
        <v>17</v>
      </c>
      <c r="O2" s="13" t="s">
        <v>9</v>
      </c>
      <c r="P2" s="13" t="s">
        <v>37</v>
      </c>
      <c r="Q2" s="13"/>
      <c r="R2" s="13"/>
      <c r="S2" s="13"/>
      <c r="T2" s="13"/>
      <c r="U2" s="13"/>
      <c r="V2" s="13"/>
      <c r="W2" s="13"/>
      <c r="X2" s="13"/>
      <c r="Y2" s="13"/>
      <c r="Z2" s="12" t="s">
        <v>14</v>
      </c>
      <c r="AA2" s="12" t="s">
        <v>15</v>
      </c>
      <c r="AB2" s="12" t="s">
        <v>18</v>
      </c>
      <c r="AC2" s="12" t="s">
        <v>21</v>
      </c>
      <c r="AD2" s="12" t="s">
        <v>23</v>
      </c>
      <c r="AE2" s="12" t="s">
        <v>25</v>
      </c>
      <c r="AF2" s="12" t="s">
        <v>27</v>
      </c>
      <c r="AG2" s="12" t="s">
        <v>29</v>
      </c>
      <c r="AH2" s="12" t="s">
        <v>31</v>
      </c>
      <c r="AI2" s="12" t="s">
        <v>32</v>
      </c>
      <c r="AJ2" s="12" t="s">
        <v>33</v>
      </c>
      <c r="AK2" s="14" t="s">
        <v>11</v>
      </c>
      <c r="AL2" s="11" t="s">
        <v>37</v>
      </c>
      <c r="AM2" s="13" t="s">
        <v>10</v>
      </c>
      <c r="AN2" s="13" t="s">
        <v>38</v>
      </c>
      <c r="AO2" s="17" t="s">
        <v>16</v>
      </c>
      <c r="AP2" s="17" t="s">
        <v>20</v>
      </c>
      <c r="AQ2" s="17" t="s">
        <v>22</v>
      </c>
      <c r="AR2" s="17" t="s">
        <v>24</v>
      </c>
      <c r="AS2" s="17" t="s">
        <v>26</v>
      </c>
      <c r="AT2" s="17" t="s">
        <v>28</v>
      </c>
      <c r="AU2" s="17" t="s">
        <v>30</v>
      </c>
      <c r="AV2" s="17" t="s">
        <v>34</v>
      </c>
      <c r="AW2" s="17" t="s">
        <v>35</v>
      </c>
      <c r="AX2" s="17" t="s">
        <v>36</v>
      </c>
      <c r="AY2" s="45" t="s">
        <v>86</v>
      </c>
      <c r="AZ2" s="15" t="s">
        <v>39</v>
      </c>
      <c r="BA2" s="15" t="s">
        <v>40</v>
      </c>
      <c r="BB2" s="15" t="s">
        <v>8</v>
      </c>
    </row>
    <row r="3" spans="1:54" ht="12.75">
      <c r="A3" s="15">
        <v>1</v>
      </c>
      <c r="B3" s="16" t="s">
        <v>87</v>
      </c>
      <c r="C3" s="35">
        <v>28</v>
      </c>
      <c r="D3" s="35">
        <v>165</v>
      </c>
      <c r="E3" s="35">
        <v>73</v>
      </c>
      <c r="F3" s="35">
        <v>71</v>
      </c>
      <c r="G3" s="50">
        <v>70</v>
      </c>
      <c r="H3" s="50">
        <v>71</v>
      </c>
      <c r="I3" s="50">
        <v>70.5</v>
      </c>
      <c r="J3" s="50">
        <v>70.5</v>
      </c>
      <c r="K3" s="50">
        <v>70</v>
      </c>
      <c r="L3" s="35">
        <v>58</v>
      </c>
      <c r="M3" s="36">
        <f>E3-L3</f>
        <v>15</v>
      </c>
      <c r="N3" s="51">
        <f>E3-K3</f>
        <v>3</v>
      </c>
      <c r="O3" s="36">
        <f>M3-N3</f>
        <v>12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7">
        <f>N3/M3</f>
        <v>0.2</v>
      </c>
      <c r="AL3" s="40">
        <f>E3</f>
        <v>73</v>
      </c>
      <c r="AM3" s="36" t="s">
        <v>121</v>
      </c>
      <c r="AN3" s="36" t="s">
        <v>122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6">
        <v>68</v>
      </c>
      <c r="AZ3" s="42" t="s">
        <v>41</v>
      </c>
      <c r="BA3" s="42" t="s">
        <v>42</v>
      </c>
      <c r="BB3" s="48" t="s">
        <v>105</v>
      </c>
    </row>
    <row r="4" spans="1:54" ht="12.75">
      <c r="A4" s="15">
        <v>2</v>
      </c>
      <c r="B4" s="16" t="s">
        <v>43</v>
      </c>
      <c r="C4" s="35">
        <v>25</v>
      </c>
      <c r="D4" s="35">
        <v>170</v>
      </c>
      <c r="E4" s="35">
        <v>70</v>
      </c>
      <c r="F4" s="35">
        <v>68</v>
      </c>
      <c r="G4" s="50">
        <v>68</v>
      </c>
      <c r="H4" s="35">
        <v>68</v>
      </c>
      <c r="I4" s="35">
        <v>68</v>
      </c>
      <c r="J4" s="35">
        <v>68</v>
      </c>
      <c r="K4" s="35">
        <v>68</v>
      </c>
      <c r="L4" s="35">
        <v>65</v>
      </c>
      <c r="M4" s="36">
        <f aca="true" t="shared" si="0" ref="M4:M33">E4-L4</f>
        <v>5</v>
      </c>
      <c r="N4" s="51">
        <f aca="true" t="shared" si="1" ref="N4:N29">E4-K4</f>
        <v>2</v>
      </c>
      <c r="O4" s="36">
        <f aca="true" t="shared" si="2" ref="O4:O39">M4-N4</f>
        <v>3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7">
        <f>N4/M4</f>
        <v>0.4</v>
      </c>
      <c r="AL4" s="40">
        <f aca="true" t="shared" si="3" ref="AL4:AL14">E4</f>
        <v>70</v>
      </c>
      <c r="AM4" s="6" t="s">
        <v>46</v>
      </c>
      <c r="AN4" s="6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46"/>
      <c r="AZ4" s="15" t="s">
        <v>45</v>
      </c>
      <c r="BA4" s="39" t="s">
        <v>44</v>
      </c>
      <c r="BB4" s="48" t="s">
        <v>105</v>
      </c>
    </row>
    <row r="5" spans="1:54" ht="12.75">
      <c r="A5" s="15">
        <v>3</v>
      </c>
      <c r="B5" s="16" t="s">
        <v>47</v>
      </c>
      <c r="C5" s="35">
        <v>25</v>
      </c>
      <c r="D5" s="35">
        <v>165</v>
      </c>
      <c r="E5" s="35">
        <v>57.5</v>
      </c>
      <c r="F5" s="35">
        <v>57</v>
      </c>
      <c r="G5" s="50">
        <v>56.8</v>
      </c>
      <c r="H5" s="50">
        <v>56.8</v>
      </c>
      <c r="I5" s="50">
        <v>56.3</v>
      </c>
      <c r="J5" s="50">
        <v>55.9</v>
      </c>
      <c r="K5" s="50">
        <v>55.7</v>
      </c>
      <c r="L5" s="35">
        <v>53</v>
      </c>
      <c r="M5" s="36">
        <f t="shared" si="0"/>
        <v>4.5</v>
      </c>
      <c r="N5" s="51">
        <f t="shared" si="1"/>
        <v>1.7999999999999972</v>
      </c>
      <c r="O5" s="36">
        <f t="shared" si="2"/>
        <v>2.700000000000003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37">
        <f aca="true" t="shared" si="4" ref="AK5:AK20">N5/M5</f>
        <v>0.39999999999999936</v>
      </c>
      <c r="AL5" s="40">
        <f t="shared" si="3"/>
        <v>57.5</v>
      </c>
      <c r="AM5" s="6" t="s">
        <v>48</v>
      </c>
      <c r="AN5" s="6" t="s">
        <v>175</v>
      </c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46"/>
      <c r="AZ5" s="15" t="s">
        <v>5</v>
      </c>
      <c r="BA5" s="39" t="s">
        <v>49</v>
      </c>
      <c r="BB5" s="48" t="s">
        <v>105</v>
      </c>
    </row>
    <row r="6" spans="1:54" ht="12.75">
      <c r="A6" s="15">
        <v>4</v>
      </c>
      <c r="B6" s="16" t="s">
        <v>50</v>
      </c>
      <c r="C6" s="35">
        <v>34</v>
      </c>
      <c r="D6" s="35">
        <v>165</v>
      </c>
      <c r="E6" s="35">
        <v>59.7</v>
      </c>
      <c r="F6" s="35">
        <v>59</v>
      </c>
      <c r="G6" s="50">
        <v>59.7</v>
      </c>
      <c r="H6" s="50">
        <v>59.7</v>
      </c>
      <c r="I6" s="50">
        <v>58.7</v>
      </c>
      <c r="J6" s="50">
        <v>58.5</v>
      </c>
      <c r="K6" s="50">
        <v>58.5</v>
      </c>
      <c r="L6" s="35">
        <v>55</v>
      </c>
      <c r="M6" s="36">
        <f t="shared" si="0"/>
        <v>4.700000000000003</v>
      </c>
      <c r="N6" s="51">
        <f t="shared" si="1"/>
        <v>1.2000000000000028</v>
      </c>
      <c r="O6" s="36">
        <f t="shared" si="2"/>
        <v>3.5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37">
        <f t="shared" si="4"/>
        <v>0.25531914893617064</v>
      </c>
      <c r="AL6" s="40">
        <f t="shared" si="3"/>
        <v>59.7</v>
      </c>
      <c r="AM6" s="6" t="s">
        <v>52</v>
      </c>
      <c r="AN6" s="6" t="s">
        <v>155</v>
      </c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46"/>
      <c r="AZ6" s="15" t="s">
        <v>51</v>
      </c>
      <c r="BA6" s="39" t="s">
        <v>53</v>
      </c>
      <c r="BB6" s="48" t="s">
        <v>105</v>
      </c>
    </row>
    <row r="7" spans="1:54" ht="12.75">
      <c r="A7" s="15">
        <v>6</v>
      </c>
      <c r="B7" s="16" t="s">
        <v>58</v>
      </c>
      <c r="C7" s="35">
        <v>23</v>
      </c>
      <c r="D7" s="35">
        <v>175</v>
      </c>
      <c r="E7" s="35">
        <v>63.5</v>
      </c>
      <c r="F7" s="35">
        <v>63</v>
      </c>
      <c r="G7" s="50">
        <v>62.8</v>
      </c>
      <c r="H7" s="50">
        <v>62.5</v>
      </c>
      <c r="I7" s="35">
        <v>62.5</v>
      </c>
      <c r="J7" s="50">
        <v>61</v>
      </c>
      <c r="K7" s="50">
        <v>62.2</v>
      </c>
      <c r="L7" s="35">
        <v>57</v>
      </c>
      <c r="M7" s="36">
        <f t="shared" si="0"/>
        <v>6.5</v>
      </c>
      <c r="N7" s="51">
        <f t="shared" si="1"/>
        <v>1.2999999999999972</v>
      </c>
      <c r="O7" s="36">
        <f t="shared" si="2"/>
        <v>5.200000000000003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37">
        <f t="shared" si="4"/>
        <v>0.19999999999999957</v>
      </c>
      <c r="AL7" s="40">
        <f t="shared" si="3"/>
        <v>63.5</v>
      </c>
      <c r="AM7" s="6" t="s">
        <v>59</v>
      </c>
      <c r="AN7" s="6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46"/>
      <c r="AZ7" s="15"/>
      <c r="BA7" s="39"/>
      <c r="BB7" s="48" t="s">
        <v>105</v>
      </c>
    </row>
    <row r="8" spans="1:54" ht="12.75">
      <c r="A8" s="15">
        <v>7</v>
      </c>
      <c r="B8" s="16" t="s">
        <v>60</v>
      </c>
      <c r="C8" s="35">
        <v>29</v>
      </c>
      <c r="D8" s="35">
        <v>155</v>
      </c>
      <c r="E8" s="35">
        <v>52</v>
      </c>
      <c r="F8" s="35">
        <v>52</v>
      </c>
      <c r="G8" s="50">
        <v>53.5</v>
      </c>
      <c r="H8" s="35">
        <v>53.5</v>
      </c>
      <c r="I8" s="50">
        <v>53.5</v>
      </c>
      <c r="J8" s="35">
        <v>53.5</v>
      </c>
      <c r="K8" s="35">
        <v>53.5</v>
      </c>
      <c r="L8" s="35">
        <v>46</v>
      </c>
      <c r="M8" s="36">
        <f t="shared" si="0"/>
        <v>6</v>
      </c>
      <c r="N8" s="51">
        <f t="shared" si="1"/>
        <v>-1.5</v>
      </c>
      <c r="O8" s="36">
        <f t="shared" si="2"/>
        <v>7.5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37">
        <f t="shared" si="4"/>
        <v>-0.25</v>
      </c>
      <c r="AL8" s="40">
        <f t="shared" si="3"/>
        <v>52</v>
      </c>
      <c r="AM8" s="6" t="s">
        <v>61</v>
      </c>
      <c r="AN8" s="6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46"/>
      <c r="AZ8" s="15" t="s">
        <v>62</v>
      </c>
      <c r="BA8" s="39" t="s">
        <v>63</v>
      </c>
      <c r="BB8" s="48" t="s">
        <v>105</v>
      </c>
    </row>
    <row r="9" spans="1:54" ht="12.75">
      <c r="A9" s="15">
        <v>8</v>
      </c>
      <c r="B9" s="16" t="s">
        <v>64</v>
      </c>
      <c r="C9" s="35">
        <v>28</v>
      </c>
      <c r="D9" s="35">
        <v>172</v>
      </c>
      <c r="E9" s="35">
        <v>86</v>
      </c>
      <c r="F9" s="35">
        <v>86</v>
      </c>
      <c r="G9" s="35">
        <v>86</v>
      </c>
      <c r="H9" s="50">
        <v>84</v>
      </c>
      <c r="I9" s="50">
        <v>85</v>
      </c>
      <c r="J9" s="35">
        <v>85</v>
      </c>
      <c r="K9" s="35">
        <v>85</v>
      </c>
      <c r="L9" s="35">
        <v>75</v>
      </c>
      <c r="M9" s="36">
        <f t="shared" si="0"/>
        <v>11</v>
      </c>
      <c r="N9" s="51">
        <f t="shared" si="1"/>
        <v>1</v>
      </c>
      <c r="O9" s="36">
        <f t="shared" si="2"/>
        <v>10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37">
        <f t="shared" si="4"/>
        <v>0.09090909090909091</v>
      </c>
      <c r="AL9" s="40">
        <f t="shared" si="3"/>
        <v>86</v>
      </c>
      <c r="AM9" s="6" t="s">
        <v>65</v>
      </c>
      <c r="AN9" s="6" t="s">
        <v>138</v>
      </c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46"/>
      <c r="AZ9" s="15" t="s">
        <v>6</v>
      </c>
      <c r="BA9" s="39" t="s">
        <v>66</v>
      </c>
      <c r="BB9" s="48" t="s">
        <v>105</v>
      </c>
    </row>
    <row r="10" spans="1:54" ht="12.75">
      <c r="A10" s="15">
        <v>9</v>
      </c>
      <c r="B10" s="16" t="s">
        <v>67</v>
      </c>
      <c r="C10" s="35">
        <v>24</v>
      </c>
      <c r="D10" s="35">
        <v>165</v>
      </c>
      <c r="E10" s="35">
        <v>61.5</v>
      </c>
      <c r="F10" s="35">
        <v>60</v>
      </c>
      <c r="G10" s="50">
        <v>60.7</v>
      </c>
      <c r="H10" s="50">
        <v>60</v>
      </c>
      <c r="I10" s="50">
        <v>61</v>
      </c>
      <c r="J10" s="50">
        <v>60</v>
      </c>
      <c r="K10" s="50">
        <v>59.5</v>
      </c>
      <c r="L10" s="35">
        <v>57</v>
      </c>
      <c r="M10" s="36">
        <f t="shared" si="0"/>
        <v>4.5</v>
      </c>
      <c r="N10" s="51">
        <f t="shared" si="1"/>
        <v>2</v>
      </c>
      <c r="O10" s="36">
        <f t="shared" si="2"/>
        <v>2.5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37">
        <f t="shared" si="4"/>
        <v>0.4444444444444444</v>
      </c>
      <c r="AL10" s="40">
        <f t="shared" si="3"/>
        <v>61.5</v>
      </c>
      <c r="AM10" s="6" t="s">
        <v>68</v>
      </c>
      <c r="AN10" s="6" t="s">
        <v>142</v>
      </c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46">
        <v>59</v>
      </c>
      <c r="AZ10" s="15" t="s">
        <v>69</v>
      </c>
      <c r="BA10" s="39" t="s">
        <v>70</v>
      </c>
      <c r="BB10" s="48" t="s">
        <v>105</v>
      </c>
    </row>
    <row r="11" spans="1:54" ht="12.75">
      <c r="A11" s="15">
        <v>10</v>
      </c>
      <c r="B11" s="16" t="s">
        <v>71</v>
      </c>
      <c r="C11" s="35">
        <v>22</v>
      </c>
      <c r="D11" s="35">
        <v>170</v>
      </c>
      <c r="E11" s="35">
        <v>97</v>
      </c>
      <c r="F11" s="35">
        <v>95</v>
      </c>
      <c r="G11" s="50">
        <v>94.8</v>
      </c>
      <c r="H11" s="50">
        <v>94</v>
      </c>
      <c r="I11" s="50">
        <v>95</v>
      </c>
      <c r="J11" s="50">
        <v>93.4</v>
      </c>
      <c r="K11" s="50">
        <v>92.5</v>
      </c>
      <c r="L11" s="35">
        <v>70</v>
      </c>
      <c r="M11" s="36">
        <f t="shared" si="0"/>
        <v>27</v>
      </c>
      <c r="N11" s="51">
        <f t="shared" si="1"/>
        <v>4.5</v>
      </c>
      <c r="O11" s="36">
        <f t="shared" si="2"/>
        <v>22.5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37">
        <f t="shared" si="4"/>
        <v>0.16666666666666666</v>
      </c>
      <c r="AL11" s="40">
        <f t="shared" si="3"/>
        <v>97</v>
      </c>
      <c r="AM11" s="6" t="s">
        <v>73</v>
      </c>
      <c r="AN11" s="6" t="s">
        <v>174</v>
      </c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46" t="s">
        <v>88</v>
      </c>
      <c r="AZ11" s="15" t="s">
        <v>6</v>
      </c>
      <c r="BA11" s="39" t="s">
        <v>72</v>
      </c>
      <c r="BB11" s="48" t="s">
        <v>105</v>
      </c>
    </row>
    <row r="12" spans="1:54" ht="12.75">
      <c r="A12" s="15">
        <v>11</v>
      </c>
      <c r="B12" s="16" t="s">
        <v>101</v>
      </c>
      <c r="C12" s="35">
        <v>23</v>
      </c>
      <c r="D12" s="35">
        <v>163</v>
      </c>
      <c r="E12" s="35">
        <v>55</v>
      </c>
      <c r="F12" s="35">
        <v>54.8</v>
      </c>
      <c r="G12" s="50">
        <v>54.5</v>
      </c>
      <c r="H12" s="50">
        <v>54.3</v>
      </c>
      <c r="I12" s="35">
        <v>54.3</v>
      </c>
      <c r="J12" s="35">
        <v>54.3</v>
      </c>
      <c r="K12" s="50">
        <v>53.5</v>
      </c>
      <c r="L12" s="35">
        <v>53</v>
      </c>
      <c r="M12" s="36">
        <f t="shared" si="0"/>
        <v>2</v>
      </c>
      <c r="N12" s="51">
        <f t="shared" si="1"/>
        <v>1.5</v>
      </c>
      <c r="O12" s="36">
        <f t="shared" si="2"/>
        <v>0.5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37">
        <f t="shared" si="4"/>
        <v>0.75</v>
      </c>
      <c r="AL12" s="40">
        <f t="shared" si="3"/>
        <v>55</v>
      </c>
      <c r="AM12" s="6" t="s">
        <v>74</v>
      </c>
      <c r="AN12" s="6" t="s">
        <v>156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47"/>
      <c r="AZ12" s="15" t="s">
        <v>102</v>
      </c>
      <c r="BA12" s="39" t="s">
        <v>103</v>
      </c>
      <c r="BB12" s="48" t="s">
        <v>105</v>
      </c>
    </row>
    <row r="13" spans="1:54" ht="12.75">
      <c r="A13" s="15">
        <v>12</v>
      </c>
      <c r="B13" s="16" t="s">
        <v>75</v>
      </c>
      <c r="C13" s="35"/>
      <c r="D13" s="35">
        <v>173</v>
      </c>
      <c r="E13" s="35">
        <v>63</v>
      </c>
      <c r="F13" s="35">
        <v>63.2</v>
      </c>
      <c r="G13" s="50">
        <v>62.7</v>
      </c>
      <c r="H13" s="50">
        <v>62</v>
      </c>
      <c r="I13" s="35">
        <v>62</v>
      </c>
      <c r="J13" s="50">
        <v>59.999</v>
      </c>
      <c r="K13" s="35">
        <v>59.999</v>
      </c>
      <c r="L13" s="35">
        <v>59</v>
      </c>
      <c r="M13" s="36">
        <f t="shared" si="0"/>
        <v>4</v>
      </c>
      <c r="N13" s="51">
        <f t="shared" si="1"/>
        <v>3.0009999999999977</v>
      </c>
      <c r="O13" s="36">
        <f t="shared" si="2"/>
        <v>0.9990000000000023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37">
        <f t="shared" si="4"/>
        <v>0.7502499999999994</v>
      </c>
      <c r="AL13" s="40">
        <f t="shared" si="3"/>
        <v>63</v>
      </c>
      <c r="AM13" s="6" t="s">
        <v>78</v>
      </c>
      <c r="AN13" s="6" t="s">
        <v>117</v>
      </c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47"/>
      <c r="AZ13" s="15"/>
      <c r="BA13" s="39"/>
      <c r="BB13" s="48" t="s">
        <v>105</v>
      </c>
    </row>
    <row r="14" spans="1:54" ht="12.75">
      <c r="A14" s="15">
        <v>13</v>
      </c>
      <c r="B14" s="16" t="s">
        <v>76</v>
      </c>
      <c r="C14" s="35"/>
      <c r="D14" s="35">
        <v>175</v>
      </c>
      <c r="E14" s="35">
        <v>62</v>
      </c>
      <c r="F14" s="35">
        <v>62</v>
      </c>
      <c r="G14" s="50">
        <v>63</v>
      </c>
      <c r="H14" s="50">
        <v>62.7</v>
      </c>
      <c r="I14" s="50">
        <v>62</v>
      </c>
      <c r="J14" s="50">
        <v>61.9</v>
      </c>
      <c r="K14" s="35">
        <v>61.9</v>
      </c>
      <c r="L14" s="35">
        <v>56</v>
      </c>
      <c r="M14" s="36">
        <f t="shared" si="0"/>
        <v>6</v>
      </c>
      <c r="N14" s="51">
        <f t="shared" si="1"/>
        <v>0.10000000000000142</v>
      </c>
      <c r="O14" s="36">
        <f t="shared" si="2"/>
        <v>5.899999999999999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37">
        <f t="shared" si="4"/>
        <v>0.016666666666666902</v>
      </c>
      <c r="AL14" s="40">
        <f t="shared" si="3"/>
        <v>62</v>
      </c>
      <c r="AM14" s="6" t="s">
        <v>77</v>
      </c>
      <c r="AN14" s="6" t="s">
        <v>143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47" t="s">
        <v>95</v>
      </c>
      <c r="AZ14" s="15"/>
      <c r="BA14" s="39"/>
      <c r="BB14" s="48" t="s">
        <v>105</v>
      </c>
    </row>
    <row r="15" spans="1:54" ht="12.75">
      <c r="A15" s="15">
        <v>14</v>
      </c>
      <c r="B15" s="16" t="s">
        <v>7</v>
      </c>
      <c r="C15" s="35">
        <v>26</v>
      </c>
      <c r="D15" s="35">
        <v>168</v>
      </c>
      <c r="E15" s="35">
        <v>72.9</v>
      </c>
      <c r="F15" s="35">
        <v>71.5</v>
      </c>
      <c r="G15" s="50">
        <v>71.5</v>
      </c>
      <c r="H15" s="35">
        <v>71.5</v>
      </c>
      <c r="I15" s="35">
        <v>71.5</v>
      </c>
      <c r="J15" s="35">
        <v>71.5</v>
      </c>
      <c r="K15" s="35">
        <v>71.5</v>
      </c>
      <c r="L15" s="35">
        <v>65</v>
      </c>
      <c r="M15" s="36">
        <f t="shared" si="0"/>
        <v>7.900000000000006</v>
      </c>
      <c r="N15" s="51">
        <f t="shared" si="1"/>
        <v>1.4000000000000057</v>
      </c>
      <c r="O15" s="36">
        <f t="shared" si="2"/>
        <v>6.5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37">
        <f t="shared" si="4"/>
        <v>0.1772151898734183</v>
      </c>
      <c r="AL15" s="2"/>
      <c r="AM15" s="6" t="s">
        <v>113</v>
      </c>
      <c r="AN15" s="6" t="s">
        <v>113</v>
      </c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47"/>
      <c r="AZ15" s="15"/>
      <c r="BA15" s="39"/>
      <c r="BB15" s="48" t="s">
        <v>105</v>
      </c>
    </row>
    <row r="16" spans="1:54" ht="12.75">
      <c r="A16" s="15">
        <v>15</v>
      </c>
      <c r="B16" s="16" t="s">
        <v>82</v>
      </c>
      <c r="C16" s="2"/>
      <c r="D16" s="2"/>
      <c r="E16" s="35">
        <v>62.8</v>
      </c>
      <c r="F16" s="35">
        <v>62.8</v>
      </c>
      <c r="G16" s="50">
        <v>60.8</v>
      </c>
      <c r="H16" s="35">
        <v>60.8</v>
      </c>
      <c r="I16" s="35">
        <v>60.8</v>
      </c>
      <c r="J16" s="35">
        <v>60.8</v>
      </c>
      <c r="K16" s="35">
        <v>60.8</v>
      </c>
      <c r="L16" s="35">
        <v>58</v>
      </c>
      <c r="M16" s="36">
        <f t="shared" si="0"/>
        <v>4.799999999999997</v>
      </c>
      <c r="N16" s="51">
        <f t="shared" si="1"/>
        <v>2</v>
      </c>
      <c r="O16" s="36">
        <f t="shared" si="2"/>
        <v>2.799999999999997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37">
        <f t="shared" si="4"/>
        <v>0.4166666666666669</v>
      </c>
      <c r="AL16" s="2"/>
      <c r="AM16" s="6" t="s">
        <v>114</v>
      </c>
      <c r="AN16" s="6" t="s">
        <v>120</v>
      </c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47"/>
      <c r="AZ16" s="15"/>
      <c r="BA16" s="39" t="s">
        <v>115</v>
      </c>
      <c r="BB16" s="48" t="s">
        <v>105</v>
      </c>
    </row>
    <row r="17" spans="1:54" ht="12.75">
      <c r="A17" s="15">
        <v>16</v>
      </c>
      <c r="B17" s="16" t="s">
        <v>89</v>
      </c>
      <c r="C17" s="35">
        <v>24</v>
      </c>
      <c r="D17" s="35">
        <v>163</v>
      </c>
      <c r="E17" s="35">
        <v>61</v>
      </c>
      <c r="F17" s="35">
        <v>61</v>
      </c>
      <c r="G17" s="50">
        <v>61</v>
      </c>
      <c r="H17" s="35">
        <v>61</v>
      </c>
      <c r="I17" s="35">
        <v>61</v>
      </c>
      <c r="J17" s="35">
        <v>61</v>
      </c>
      <c r="K17" s="35">
        <v>61</v>
      </c>
      <c r="L17" s="35">
        <v>58</v>
      </c>
      <c r="M17" s="36">
        <f t="shared" si="0"/>
        <v>3</v>
      </c>
      <c r="N17" s="51">
        <f t="shared" si="1"/>
        <v>0</v>
      </c>
      <c r="O17" s="36">
        <f t="shared" si="2"/>
        <v>3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37">
        <f t="shared" si="4"/>
        <v>0</v>
      </c>
      <c r="AL17" s="40"/>
      <c r="AM17" s="6" t="s">
        <v>90</v>
      </c>
      <c r="AN17" s="6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47" t="s">
        <v>96</v>
      </c>
      <c r="AZ17" s="15"/>
      <c r="BA17" s="39" t="s">
        <v>91</v>
      </c>
      <c r="BB17" s="48" t="s">
        <v>105</v>
      </c>
    </row>
    <row r="18" spans="1:54" ht="12.75">
      <c r="A18" s="15">
        <v>17</v>
      </c>
      <c r="B18" s="16" t="s">
        <v>92</v>
      </c>
      <c r="C18" s="35">
        <v>23</v>
      </c>
      <c r="D18" s="35">
        <v>172</v>
      </c>
      <c r="E18" s="35">
        <v>74</v>
      </c>
      <c r="F18" s="35">
        <v>73.2</v>
      </c>
      <c r="G18" s="50">
        <v>73.2</v>
      </c>
      <c r="H18" s="50">
        <v>72</v>
      </c>
      <c r="I18" s="50">
        <v>73</v>
      </c>
      <c r="J18" s="35">
        <v>73</v>
      </c>
      <c r="K18" s="35">
        <v>73</v>
      </c>
      <c r="L18" s="35">
        <v>65</v>
      </c>
      <c r="M18" s="36">
        <f t="shared" si="0"/>
        <v>9</v>
      </c>
      <c r="N18" s="51">
        <f t="shared" si="1"/>
        <v>1</v>
      </c>
      <c r="O18" s="36">
        <f t="shared" si="2"/>
        <v>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37">
        <f t="shared" si="4"/>
        <v>0.1111111111111111</v>
      </c>
      <c r="AL18" s="40"/>
      <c r="AM18" s="6" t="s">
        <v>104</v>
      </c>
      <c r="AN18" s="6" t="s">
        <v>133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47"/>
      <c r="AZ18" s="15" t="s">
        <v>94</v>
      </c>
      <c r="BA18" s="15" t="s">
        <v>93</v>
      </c>
      <c r="BB18" s="48" t="s">
        <v>105</v>
      </c>
    </row>
    <row r="19" spans="1:54" ht="12.75">
      <c r="A19" s="15">
        <v>18</v>
      </c>
      <c r="B19" s="16" t="s">
        <v>106</v>
      </c>
      <c r="C19" s="35">
        <v>22</v>
      </c>
      <c r="D19" s="35">
        <v>170</v>
      </c>
      <c r="E19" s="35">
        <v>56</v>
      </c>
      <c r="F19" s="35">
        <v>55.7</v>
      </c>
      <c r="G19" s="50">
        <v>53.5</v>
      </c>
      <c r="H19" s="35">
        <v>53.5</v>
      </c>
      <c r="I19" s="35">
        <v>53.5</v>
      </c>
      <c r="J19" s="35">
        <v>53.5</v>
      </c>
      <c r="K19" s="35">
        <v>53.5</v>
      </c>
      <c r="L19" s="35">
        <v>51</v>
      </c>
      <c r="M19" s="36">
        <f t="shared" si="0"/>
        <v>5</v>
      </c>
      <c r="N19" s="51">
        <f t="shared" si="1"/>
        <v>2.5</v>
      </c>
      <c r="O19" s="36">
        <f t="shared" si="2"/>
        <v>2.5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37">
        <f t="shared" si="4"/>
        <v>0.5</v>
      </c>
      <c r="AL19" s="2"/>
      <c r="AM19" s="6" t="s">
        <v>116</v>
      </c>
      <c r="AN19" s="6" t="s">
        <v>129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47"/>
      <c r="AZ19" s="15" t="s">
        <v>108</v>
      </c>
      <c r="BA19" s="15" t="s">
        <v>107</v>
      </c>
      <c r="BB19" s="49">
        <v>40263</v>
      </c>
    </row>
    <row r="20" spans="1:54" ht="13.5" customHeight="1">
      <c r="A20" s="15">
        <v>19</v>
      </c>
      <c r="B20" s="16" t="s">
        <v>118</v>
      </c>
      <c r="C20" s="35">
        <v>21</v>
      </c>
      <c r="D20" s="35">
        <v>162</v>
      </c>
      <c r="E20" s="35">
        <v>54</v>
      </c>
      <c r="F20" s="35">
        <v>54</v>
      </c>
      <c r="G20" s="50">
        <v>54</v>
      </c>
      <c r="H20" s="50">
        <v>54</v>
      </c>
      <c r="I20" s="50">
        <v>53</v>
      </c>
      <c r="J20" s="35">
        <v>53</v>
      </c>
      <c r="K20" s="50">
        <v>53</v>
      </c>
      <c r="L20" s="35">
        <v>52</v>
      </c>
      <c r="M20" s="36">
        <f t="shared" si="0"/>
        <v>2</v>
      </c>
      <c r="N20" s="51">
        <f t="shared" si="1"/>
        <v>1</v>
      </c>
      <c r="O20" s="36">
        <f t="shared" si="2"/>
        <v>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34">
        <f t="shared" si="4"/>
        <v>0.5</v>
      </c>
      <c r="AL20" s="2"/>
      <c r="AM20" s="6" t="s">
        <v>110</v>
      </c>
      <c r="AN20" s="6" t="s">
        <v>158</v>
      </c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47"/>
      <c r="AZ20" s="15" t="s">
        <v>111</v>
      </c>
      <c r="BA20" s="15" t="s">
        <v>112</v>
      </c>
      <c r="BB20" s="49">
        <v>40263</v>
      </c>
    </row>
    <row r="21" spans="1:54" ht="12.75">
      <c r="A21" s="15">
        <v>20</v>
      </c>
      <c r="B21" s="16" t="s">
        <v>119</v>
      </c>
      <c r="C21" s="35">
        <v>27</v>
      </c>
      <c r="D21" s="35">
        <v>154</v>
      </c>
      <c r="E21" s="35">
        <v>49</v>
      </c>
      <c r="F21" s="35">
        <v>49</v>
      </c>
      <c r="G21" s="35">
        <v>49</v>
      </c>
      <c r="H21" s="50">
        <v>50</v>
      </c>
      <c r="I21" s="35">
        <v>50</v>
      </c>
      <c r="J21" s="35">
        <v>50</v>
      </c>
      <c r="K21" s="35">
        <v>50</v>
      </c>
      <c r="L21" s="2"/>
      <c r="M21" s="36"/>
      <c r="N21" s="51">
        <f t="shared" si="1"/>
        <v>-1</v>
      </c>
      <c r="O21" s="36">
        <f t="shared" si="2"/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34"/>
      <c r="AL21" s="2"/>
      <c r="AM21" s="6" t="s">
        <v>123</v>
      </c>
      <c r="AN21" s="6" t="s">
        <v>132</v>
      </c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47" t="s">
        <v>124</v>
      </c>
      <c r="AZ21" s="15"/>
      <c r="BA21" s="15"/>
      <c r="BB21" s="49">
        <v>40270</v>
      </c>
    </row>
    <row r="22" spans="1:54" ht="12.75">
      <c r="A22" s="15">
        <v>21</v>
      </c>
      <c r="B22" s="16" t="s">
        <v>135</v>
      </c>
      <c r="C22" s="35"/>
      <c r="D22" s="35">
        <v>165</v>
      </c>
      <c r="E22" s="35">
        <v>62</v>
      </c>
      <c r="F22" s="35">
        <v>62</v>
      </c>
      <c r="G22" s="35">
        <v>62</v>
      </c>
      <c r="H22" s="50">
        <v>62</v>
      </c>
      <c r="I22" s="50">
        <v>61.9</v>
      </c>
      <c r="J22" s="50">
        <v>62</v>
      </c>
      <c r="K22" s="50">
        <v>60.5</v>
      </c>
      <c r="L22" s="2"/>
      <c r="M22" s="36"/>
      <c r="N22" s="51">
        <f t="shared" si="1"/>
        <v>1.5</v>
      </c>
      <c r="O22" s="36">
        <f t="shared" si="2"/>
        <v>-1.5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34"/>
      <c r="AL22" s="2"/>
      <c r="AM22" s="6" t="s">
        <v>134</v>
      </c>
      <c r="AN22" s="6" t="s">
        <v>141</v>
      </c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47"/>
      <c r="AZ22" s="15"/>
      <c r="BA22" s="15"/>
      <c r="BB22" s="49"/>
    </row>
    <row r="23" spans="1:54" ht="12.75">
      <c r="A23" s="15">
        <v>22</v>
      </c>
      <c r="B23" s="16" t="s">
        <v>97</v>
      </c>
      <c r="C23" s="35">
        <v>34</v>
      </c>
      <c r="D23" s="35">
        <v>160</v>
      </c>
      <c r="E23" s="35">
        <v>72</v>
      </c>
      <c r="F23" s="35">
        <v>72</v>
      </c>
      <c r="G23" s="35">
        <v>72</v>
      </c>
      <c r="H23" s="35">
        <v>72</v>
      </c>
      <c r="I23" s="35">
        <v>72</v>
      </c>
      <c r="J23" s="35">
        <v>72</v>
      </c>
      <c r="K23" s="35">
        <v>72</v>
      </c>
      <c r="L23" s="35">
        <v>60</v>
      </c>
      <c r="M23" s="36">
        <f t="shared" si="0"/>
        <v>12</v>
      </c>
      <c r="N23" s="51">
        <f t="shared" si="1"/>
        <v>0</v>
      </c>
      <c r="O23" s="36">
        <f t="shared" si="2"/>
        <v>12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37">
        <f>N23/M23</f>
        <v>0</v>
      </c>
      <c r="AL23" s="2"/>
      <c r="AM23" s="6" t="s">
        <v>99</v>
      </c>
      <c r="AN23" s="6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47"/>
      <c r="AZ23" s="15" t="s">
        <v>98</v>
      </c>
      <c r="BA23" s="15" t="s">
        <v>100</v>
      </c>
      <c r="BB23" s="48" t="s">
        <v>105</v>
      </c>
    </row>
    <row r="24" spans="1:54" ht="12.75">
      <c r="A24" s="15">
        <v>23</v>
      </c>
      <c r="B24" s="16" t="s">
        <v>54</v>
      </c>
      <c r="C24" s="35">
        <v>41</v>
      </c>
      <c r="D24" s="35">
        <v>160</v>
      </c>
      <c r="E24" s="35">
        <v>69.5</v>
      </c>
      <c r="F24" s="35">
        <v>70.5</v>
      </c>
      <c r="G24" s="35">
        <v>70.5</v>
      </c>
      <c r="H24" s="35">
        <v>70.5</v>
      </c>
      <c r="I24" s="35">
        <v>70.5</v>
      </c>
      <c r="J24" s="35">
        <v>70.5</v>
      </c>
      <c r="K24" s="35">
        <v>70.5</v>
      </c>
      <c r="L24" s="35">
        <v>60</v>
      </c>
      <c r="M24" s="36">
        <f t="shared" si="0"/>
        <v>9.5</v>
      </c>
      <c r="N24" s="51">
        <f t="shared" si="1"/>
        <v>-1</v>
      </c>
      <c r="O24" s="36">
        <f t="shared" si="2"/>
        <v>10.5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37">
        <f>N24/M24</f>
        <v>-0.10526315789473684</v>
      </c>
      <c r="AL24" s="40">
        <f>E24</f>
        <v>69.5</v>
      </c>
      <c r="AM24" s="6" t="s">
        <v>57</v>
      </c>
      <c r="AN24" s="6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46"/>
      <c r="AZ24" s="15" t="s">
        <v>56</v>
      </c>
      <c r="BA24" s="39" t="s">
        <v>55</v>
      </c>
      <c r="BB24" s="48" t="s">
        <v>105</v>
      </c>
    </row>
    <row r="25" spans="1:54" ht="12.75">
      <c r="A25" s="15">
        <v>24</v>
      </c>
      <c r="B25" s="16" t="s">
        <v>79</v>
      </c>
      <c r="C25" s="35">
        <v>27</v>
      </c>
      <c r="D25" s="35">
        <v>165</v>
      </c>
      <c r="E25" s="35">
        <v>57.3</v>
      </c>
      <c r="F25" s="35">
        <v>56</v>
      </c>
      <c r="G25" s="35">
        <v>56</v>
      </c>
      <c r="H25" s="35">
        <v>56</v>
      </c>
      <c r="I25" s="35">
        <v>56</v>
      </c>
      <c r="J25" s="35">
        <v>56</v>
      </c>
      <c r="K25" s="35">
        <v>56</v>
      </c>
      <c r="L25" s="35">
        <v>53</v>
      </c>
      <c r="M25" s="36">
        <f t="shared" si="0"/>
        <v>4.299999999999997</v>
      </c>
      <c r="N25" s="51">
        <f t="shared" si="1"/>
        <v>1.2999999999999972</v>
      </c>
      <c r="O25" s="36">
        <f t="shared" si="2"/>
        <v>3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37">
        <f>N25/M25</f>
        <v>0.3023255813953484</v>
      </c>
      <c r="AL25" s="40">
        <f>E25</f>
        <v>57.3</v>
      </c>
      <c r="AM25" s="6" t="s">
        <v>80</v>
      </c>
      <c r="AN25" s="6" t="s">
        <v>109</v>
      </c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47"/>
      <c r="AZ25" s="15" t="s">
        <v>84</v>
      </c>
      <c r="BA25" s="39" t="s">
        <v>85</v>
      </c>
      <c r="BB25" s="48" t="s">
        <v>105</v>
      </c>
    </row>
    <row r="26" spans="1:54" ht="12.75">
      <c r="A26" s="15">
        <v>25</v>
      </c>
      <c r="B26" s="16" t="s">
        <v>125</v>
      </c>
      <c r="C26" s="35">
        <v>27</v>
      </c>
      <c r="D26" s="35">
        <v>173</v>
      </c>
      <c r="E26" s="35">
        <v>59</v>
      </c>
      <c r="F26" s="35">
        <v>59</v>
      </c>
      <c r="G26" s="35">
        <v>59</v>
      </c>
      <c r="H26" s="35">
        <v>58.5</v>
      </c>
      <c r="I26" s="50">
        <v>58.5</v>
      </c>
      <c r="J26" s="35">
        <v>58.5</v>
      </c>
      <c r="K26" s="35">
        <v>58.5</v>
      </c>
      <c r="L26" s="35">
        <v>57.5</v>
      </c>
      <c r="M26" s="36">
        <f t="shared" si="0"/>
        <v>1.5</v>
      </c>
      <c r="N26" s="51">
        <f t="shared" si="1"/>
        <v>0.5</v>
      </c>
      <c r="O26" s="36">
        <f t="shared" si="2"/>
        <v>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37">
        <f aca="true" t="shared" si="5" ref="AK26:AK39">N26/M26</f>
        <v>0.3333333333333333</v>
      </c>
      <c r="AL26" s="2"/>
      <c r="AM26" s="6" t="s">
        <v>126</v>
      </c>
      <c r="AN26" s="6" t="s">
        <v>139</v>
      </c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47"/>
      <c r="AZ26" s="15" t="s">
        <v>127</v>
      </c>
      <c r="BA26" s="15" t="s">
        <v>128</v>
      </c>
      <c r="BB26" s="49">
        <v>40274</v>
      </c>
    </row>
    <row r="27" spans="1:54" ht="12.75">
      <c r="A27" s="15">
        <v>26</v>
      </c>
      <c r="B27" s="16" t="s">
        <v>147</v>
      </c>
      <c r="C27" s="35">
        <v>27</v>
      </c>
      <c r="D27" s="35">
        <v>170</v>
      </c>
      <c r="E27" s="35">
        <v>59.7</v>
      </c>
      <c r="F27" s="35">
        <v>59.7</v>
      </c>
      <c r="G27" s="35">
        <v>59.7</v>
      </c>
      <c r="H27" s="35">
        <v>59.7</v>
      </c>
      <c r="I27" s="35">
        <v>59.7</v>
      </c>
      <c r="J27" s="35">
        <v>59.7</v>
      </c>
      <c r="K27" s="50">
        <v>58.4</v>
      </c>
      <c r="L27" s="35">
        <v>55</v>
      </c>
      <c r="M27" s="36">
        <f t="shared" si="0"/>
        <v>4.700000000000003</v>
      </c>
      <c r="N27" s="51">
        <f t="shared" si="1"/>
        <v>1.3000000000000043</v>
      </c>
      <c r="O27" s="36">
        <f t="shared" si="2"/>
        <v>3.3999999999999986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37">
        <f t="shared" si="5"/>
        <v>0.2765957446808518</v>
      </c>
      <c r="AL27" s="2"/>
      <c r="AM27" s="6" t="s">
        <v>144</v>
      </c>
      <c r="AN27" s="6" t="s">
        <v>157</v>
      </c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47"/>
      <c r="AZ27" s="15" t="s">
        <v>145</v>
      </c>
      <c r="BA27" s="15" t="s">
        <v>146</v>
      </c>
      <c r="BB27" s="49">
        <v>40296</v>
      </c>
    </row>
    <row r="28" spans="1:54" ht="12.75">
      <c r="A28" s="15">
        <v>27</v>
      </c>
      <c r="B28" s="16" t="s">
        <v>148</v>
      </c>
      <c r="C28" s="35">
        <v>26</v>
      </c>
      <c r="D28" s="35">
        <v>172</v>
      </c>
      <c r="E28" s="35">
        <v>65</v>
      </c>
      <c r="F28" s="35">
        <v>65</v>
      </c>
      <c r="G28" s="35">
        <v>65</v>
      </c>
      <c r="H28" s="35">
        <v>65</v>
      </c>
      <c r="I28" s="35">
        <v>65</v>
      </c>
      <c r="J28" s="50">
        <v>65</v>
      </c>
      <c r="K28" s="50">
        <v>64</v>
      </c>
      <c r="L28" s="35">
        <v>60</v>
      </c>
      <c r="M28" s="36">
        <f t="shared" si="0"/>
        <v>5</v>
      </c>
      <c r="N28" s="51">
        <f t="shared" si="1"/>
        <v>1</v>
      </c>
      <c r="O28" s="36">
        <f t="shared" si="2"/>
        <v>4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37">
        <f t="shared" si="5"/>
        <v>0.2</v>
      </c>
      <c r="AL28" s="2"/>
      <c r="AM28" s="6" t="s">
        <v>149</v>
      </c>
      <c r="AN28" s="6" t="s">
        <v>159</v>
      </c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47"/>
      <c r="AZ28" s="15" t="s">
        <v>94</v>
      </c>
      <c r="BA28" s="15" t="s">
        <v>150</v>
      </c>
      <c r="BB28" s="49">
        <v>40297</v>
      </c>
    </row>
    <row r="29" spans="1:54" ht="12.75">
      <c r="A29" s="15">
        <v>28</v>
      </c>
      <c r="B29" s="16" t="s">
        <v>151</v>
      </c>
      <c r="C29" s="35">
        <v>32</v>
      </c>
      <c r="D29" s="35">
        <v>175</v>
      </c>
      <c r="E29" s="35">
        <v>64.5</v>
      </c>
      <c r="F29" s="35">
        <v>64.5</v>
      </c>
      <c r="G29" s="35">
        <v>64.5</v>
      </c>
      <c r="H29" s="35">
        <v>64.5</v>
      </c>
      <c r="I29" s="35">
        <v>64.5</v>
      </c>
      <c r="J29" s="35">
        <v>64.5</v>
      </c>
      <c r="K29" s="50">
        <v>64.5</v>
      </c>
      <c r="L29" s="35">
        <v>59</v>
      </c>
      <c r="M29" s="36">
        <f t="shared" si="0"/>
        <v>5.5</v>
      </c>
      <c r="N29" s="51">
        <f t="shared" si="1"/>
        <v>0</v>
      </c>
      <c r="O29" s="36">
        <f t="shared" si="2"/>
        <v>5.5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37">
        <f t="shared" si="5"/>
        <v>0</v>
      </c>
      <c r="AL29" s="2"/>
      <c r="AM29" s="6" t="s">
        <v>154</v>
      </c>
      <c r="AN29" s="6" t="s">
        <v>154</v>
      </c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47" t="s">
        <v>170</v>
      </c>
      <c r="AZ29" s="15" t="s">
        <v>171</v>
      </c>
      <c r="BA29" s="15" t="s">
        <v>172</v>
      </c>
      <c r="BB29" s="49">
        <v>40301</v>
      </c>
    </row>
    <row r="30" spans="1:54" ht="12.75">
      <c r="A30" s="15">
        <v>29</v>
      </c>
      <c r="B30" s="16" t="s">
        <v>160</v>
      </c>
      <c r="C30" s="35"/>
      <c r="D30" s="35">
        <v>167</v>
      </c>
      <c r="E30" s="35">
        <v>56</v>
      </c>
      <c r="F30" s="35">
        <v>56</v>
      </c>
      <c r="G30" s="35">
        <v>56</v>
      </c>
      <c r="H30" s="35">
        <v>56</v>
      </c>
      <c r="I30" s="35">
        <v>56</v>
      </c>
      <c r="J30" s="35">
        <v>56</v>
      </c>
      <c r="K30" s="50">
        <v>56</v>
      </c>
      <c r="L30" s="35">
        <v>48</v>
      </c>
      <c r="M30" s="36">
        <f t="shared" si="0"/>
        <v>8</v>
      </c>
      <c r="N30" s="51">
        <f aca="true" t="shared" si="6" ref="N30:N41">E30-I30</f>
        <v>0</v>
      </c>
      <c r="O30" s="36">
        <f t="shared" si="2"/>
        <v>8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37">
        <f t="shared" si="5"/>
        <v>0</v>
      </c>
      <c r="AL30" s="2"/>
      <c r="AM30" s="6" t="s">
        <v>161</v>
      </c>
      <c r="AN30" s="6" t="s">
        <v>161</v>
      </c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47"/>
      <c r="AZ30" s="15"/>
      <c r="BA30" s="15" t="s">
        <v>162</v>
      </c>
      <c r="BB30" s="49">
        <v>40302</v>
      </c>
    </row>
    <row r="31" spans="1:54" ht="12.75">
      <c r="A31" s="15">
        <v>30</v>
      </c>
      <c r="B31" s="16" t="s">
        <v>163</v>
      </c>
      <c r="C31" s="35">
        <v>22</v>
      </c>
      <c r="D31" s="35">
        <v>164</v>
      </c>
      <c r="E31" s="35">
        <v>62</v>
      </c>
      <c r="F31" s="35">
        <v>62</v>
      </c>
      <c r="G31" s="35">
        <v>62</v>
      </c>
      <c r="H31" s="35">
        <v>62</v>
      </c>
      <c r="I31" s="35">
        <v>62</v>
      </c>
      <c r="J31" s="35">
        <v>62</v>
      </c>
      <c r="K31" s="50">
        <v>62</v>
      </c>
      <c r="L31" s="35">
        <v>52</v>
      </c>
      <c r="M31" s="36">
        <f t="shared" si="0"/>
        <v>10</v>
      </c>
      <c r="N31" s="51">
        <f t="shared" si="6"/>
        <v>0</v>
      </c>
      <c r="O31" s="36">
        <f t="shared" si="2"/>
        <v>10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37">
        <f t="shared" si="5"/>
        <v>0</v>
      </c>
      <c r="AL31" s="2"/>
      <c r="AM31" s="6"/>
      <c r="AN31" s="6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47"/>
      <c r="AZ31" s="15" t="s">
        <v>165</v>
      </c>
      <c r="BA31" s="15" t="s">
        <v>164</v>
      </c>
      <c r="BB31" s="49">
        <v>40302</v>
      </c>
    </row>
    <row r="32" spans="1:54" ht="12.75">
      <c r="A32" s="15">
        <v>31</v>
      </c>
      <c r="B32" s="16" t="s">
        <v>166</v>
      </c>
      <c r="C32" s="35">
        <v>29</v>
      </c>
      <c r="D32" s="35">
        <v>170</v>
      </c>
      <c r="E32" s="35">
        <v>59</v>
      </c>
      <c r="F32" s="35">
        <v>59</v>
      </c>
      <c r="G32" s="35">
        <v>59</v>
      </c>
      <c r="H32" s="35">
        <v>59</v>
      </c>
      <c r="I32" s="35">
        <v>59</v>
      </c>
      <c r="J32" s="35">
        <v>59</v>
      </c>
      <c r="K32" s="35">
        <v>59</v>
      </c>
      <c r="L32" s="35">
        <v>50</v>
      </c>
      <c r="M32" s="36">
        <f t="shared" si="0"/>
        <v>9</v>
      </c>
      <c r="N32" s="51">
        <f t="shared" si="6"/>
        <v>0</v>
      </c>
      <c r="O32" s="36">
        <f t="shared" si="2"/>
        <v>9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37">
        <f t="shared" si="5"/>
        <v>0</v>
      </c>
      <c r="AL32" s="2"/>
      <c r="AM32" s="6" t="s">
        <v>167</v>
      </c>
      <c r="AN32" s="6" t="s">
        <v>167</v>
      </c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47"/>
      <c r="AZ32" s="15" t="s">
        <v>169</v>
      </c>
      <c r="BA32" s="15" t="s">
        <v>168</v>
      </c>
      <c r="BB32" s="49">
        <v>40302</v>
      </c>
    </row>
    <row r="33" spans="1:54" ht="12.75">
      <c r="A33" s="15">
        <v>32</v>
      </c>
      <c r="B33" s="16" t="s">
        <v>173</v>
      </c>
      <c r="C33" s="35"/>
      <c r="D33" s="35">
        <v>162</v>
      </c>
      <c r="E33" s="35">
        <v>62</v>
      </c>
      <c r="F33" s="35">
        <v>62</v>
      </c>
      <c r="G33" s="35">
        <v>62</v>
      </c>
      <c r="H33" s="35">
        <v>62</v>
      </c>
      <c r="I33" s="35">
        <v>62</v>
      </c>
      <c r="J33" s="35">
        <v>62</v>
      </c>
      <c r="K33" s="35">
        <v>62</v>
      </c>
      <c r="L33" s="35">
        <v>53</v>
      </c>
      <c r="M33" s="36">
        <f t="shared" si="0"/>
        <v>9</v>
      </c>
      <c r="N33" s="51">
        <f t="shared" si="6"/>
        <v>0</v>
      </c>
      <c r="O33" s="36">
        <f t="shared" si="2"/>
        <v>9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37">
        <f t="shared" si="5"/>
        <v>0</v>
      </c>
      <c r="AL33" s="2"/>
      <c r="AM33" s="6"/>
      <c r="AN33" s="6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47"/>
      <c r="AZ33" s="15"/>
      <c r="BA33" s="15"/>
      <c r="BB33" s="49">
        <v>40273</v>
      </c>
    </row>
    <row r="34" spans="1:54" ht="12.75" hidden="1">
      <c r="A34" s="15">
        <v>33</v>
      </c>
      <c r="B34" s="19"/>
      <c r="C34" s="20"/>
      <c r="D34" s="21"/>
      <c r="E34" s="20"/>
      <c r="F34" s="33"/>
      <c r="G34" s="33"/>
      <c r="H34" s="33"/>
      <c r="I34" s="33"/>
      <c r="J34" s="33"/>
      <c r="K34" s="33"/>
      <c r="L34" s="21"/>
      <c r="M34" s="53"/>
      <c r="N34" s="51">
        <f t="shared" si="6"/>
        <v>0</v>
      </c>
      <c r="O34" s="36">
        <f t="shared" si="2"/>
        <v>0</v>
      </c>
      <c r="P34" s="18"/>
      <c r="Q34" s="18"/>
      <c r="R34" s="18"/>
      <c r="S34" s="18"/>
      <c r="T34" s="18"/>
      <c r="U34" s="18"/>
      <c r="V34" s="22"/>
      <c r="W34" s="22"/>
      <c r="X34" s="22"/>
      <c r="Y34" s="21"/>
      <c r="Z34" s="20"/>
      <c r="AA34" s="18"/>
      <c r="AB34" s="18"/>
      <c r="AC34" s="18"/>
      <c r="AD34" s="18"/>
      <c r="AE34" s="18"/>
      <c r="AF34" s="18"/>
      <c r="AG34" s="22"/>
      <c r="AH34" s="18"/>
      <c r="AI34" s="18"/>
      <c r="AJ34" s="21"/>
      <c r="AK34" s="37" t="e">
        <f t="shared" si="5"/>
        <v>#DIV/0!</v>
      </c>
      <c r="AL34" s="20"/>
      <c r="AM34" s="20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21"/>
      <c r="AY34" s="43"/>
      <c r="AZ34" s="23"/>
      <c r="BA34" s="23"/>
      <c r="BB34" s="23"/>
    </row>
    <row r="35" spans="1:54" ht="12.75" hidden="1">
      <c r="A35" s="15">
        <v>34</v>
      </c>
      <c r="B35" s="19"/>
      <c r="C35" s="20"/>
      <c r="D35" s="21"/>
      <c r="E35" s="20"/>
      <c r="F35" s="33"/>
      <c r="G35" s="33"/>
      <c r="H35" s="33"/>
      <c r="I35" s="33"/>
      <c r="J35" s="33"/>
      <c r="K35" s="33"/>
      <c r="L35" s="21"/>
      <c r="M35" s="53"/>
      <c r="N35" s="51">
        <f t="shared" si="6"/>
        <v>0</v>
      </c>
      <c r="O35" s="36">
        <f t="shared" si="2"/>
        <v>0</v>
      </c>
      <c r="P35" s="18"/>
      <c r="Q35" s="18"/>
      <c r="R35" s="18"/>
      <c r="S35" s="18"/>
      <c r="T35" s="18"/>
      <c r="U35" s="18"/>
      <c r="V35" s="22"/>
      <c r="W35" s="22"/>
      <c r="X35" s="22"/>
      <c r="Y35" s="21"/>
      <c r="Z35" s="20"/>
      <c r="AA35" s="18"/>
      <c r="AB35" s="18"/>
      <c r="AC35" s="18"/>
      <c r="AD35" s="18"/>
      <c r="AE35" s="18"/>
      <c r="AF35" s="18"/>
      <c r="AG35" s="22"/>
      <c r="AH35" s="18"/>
      <c r="AI35" s="18"/>
      <c r="AJ35" s="21"/>
      <c r="AK35" s="37" t="e">
        <f t="shared" si="5"/>
        <v>#DIV/0!</v>
      </c>
      <c r="AL35" s="20"/>
      <c r="AM35" s="20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21"/>
      <c r="AY35" s="43"/>
      <c r="AZ35" s="23"/>
      <c r="BA35" s="23"/>
      <c r="BB35" s="23"/>
    </row>
    <row r="36" spans="1:54" ht="12.75" hidden="1">
      <c r="A36" s="15">
        <v>35</v>
      </c>
      <c r="B36" s="19"/>
      <c r="C36" s="20"/>
      <c r="D36" s="21"/>
      <c r="E36" s="20"/>
      <c r="F36" s="33"/>
      <c r="G36" s="33"/>
      <c r="H36" s="33"/>
      <c r="I36" s="33"/>
      <c r="J36" s="33"/>
      <c r="K36" s="33"/>
      <c r="L36" s="21"/>
      <c r="M36" s="53"/>
      <c r="N36" s="51">
        <f t="shared" si="6"/>
        <v>0</v>
      </c>
      <c r="O36" s="36">
        <f t="shared" si="2"/>
        <v>0</v>
      </c>
      <c r="P36" s="18"/>
      <c r="Q36" s="18"/>
      <c r="R36" s="18"/>
      <c r="S36" s="18"/>
      <c r="T36" s="18"/>
      <c r="U36" s="18"/>
      <c r="V36" s="22"/>
      <c r="W36" s="22"/>
      <c r="X36" s="22"/>
      <c r="Y36" s="21"/>
      <c r="Z36" s="20"/>
      <c r="AA36" s="18"/>
      <c r="AB36" s="18"/>
      <c r="AC36" s="18"/>
      <c r="AD36" s="18"/>
      <c r="AE36" s="18"/>
      <c r="AF36" s="18"/>
      <c r="AG36" s="22"/>
      <c r="AH36" s="18"/>
      <c r="AI36" s="18"/>
      <c r="AJ36" s="21"/>
      <c r="AK36" s="37" t="e">
        <f t="shared" si="5"/>
        <v>#DIV/0!</v>
      </c>
      <c r="AL36" s="20"/>
      <c r="AM36" s="20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21"/>
      <c r="AY36" s="43"/>
      <c r="AZ36" s="23"/>
      <c r="BA36" s="23"/>
      <c r="BB36" s="24"/>
    </row>
    <row r="37" spans="1:54" ht="12.75" hidden="1">
      <c r="A37" s="15">
        <v>36</v>
      </c>
      <c r="B37" s="19"/>
      <c r="C37" s="20"/>
      <c r="D37" s="21"/>
      <c r="E37" s="20"/>
      <c r="F37" s="33"/>
      <c r="G37" s="33"/>
      <c r="H37" s="33"/>
      <c r="I37" s="33"/>
      <c r="J37" s="33"/>
      <c r="K37" s="33"/>
      <c r="L37" s="21"/>
      <c r="M37" s="53"/>
      <c r="N37" s="51">
        <f t="shared" si="6"/>
        <v>0</v>
      </c>
      <c r="O37" s="36">
        <f t="shared" si="2"/>
        <v>0</v>
      </c>
      <c r="P37" s="18"/>
      <c r="Q37" s="18"/>
      <c r="R37" s="18"/>
      <c r="S37" s="18"/>
      <c r="T37" s="18"/>
      <c r="U37" s="18"/>
      <c r="V37" s="22"/>
      <c r="W37" s="22"/>
      <c r="X37" s="22"/>
      <c r="Y37" s="21"/>
      <c r="Z37" s="20"/>
      <c r="AA37" s="18"/>
      <c r="AB37" s="18"/>
      <c r="AC37" s="18"/>
      <c r="AD37" s="18"/>
      <c r="AE37" s="18"/>
      <c r="AF37" s="18"/>
      <c r="AG37" s="22"/>
      <c r="AH37" s="18"/>
      <c r="AI37" s="18"/>
      <c r="AJ37" s="21"/>
      <c r="AK37" s="37" t="e">
        <f t="shared" si="5"/>
        <v>#DIV/0!</v>
      </c>
      <c r="AL37" s="20"/>
      <c r="AM37" s="20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21"/>
      <c r="AY37" s="43"/>
      <c r="AZ37" s="23"/>
      <c r="BA37" s="23"/>
      <c r="BB37" s="24"/>
    </row>
    <row r="38" spans="1:54" ht="12.75" hidden="1">
      <c r="A38" s="15">
        <v>37</v>
      </c>
      <c r="B38" s="19"/>
      <c r="C38" s="20"/>
      <c r="D38" s="21"/>
      <c r="E38" s="20"/>
      <c r="F38" s="33"/>
      <c r="G38" s="33"/>
      <c r="H38" s="33"/>
      <c r="I38" s="33"/>
      <c r="J38" s="33"/>
      <c r="K38" s="33"/>
      <c r="L38" s="21"/>
      <c r="M38" s="53"/>
      <c r="N38" s="51">
        <f t="shared" si="6"/>
        <v>0</v>
      </c>
      <c r="O38" s="36">
        <f t="shared" si="2"/>
        <v>0</v>
      </c>
      <c r="P38" s="18"/>
      <c r="Q38" s="18"/>
      <c r="R38" s="18"/>
      <c r="S38" s="18"/>
      <c r="T38" s="18"/>
      <c r="U38" s="18"/>
      <c r="V38" s="22"/>
      <c r="W38" s="22"/>
      <c r="X38" s="22"/>
      <c r="Y38" s="21"/>
      <c r="Z38" s="20"/>
      <c r="AA38" s="18"/>
      <c r="AB38" s="18"/>
      <c r="AC38" s="18"/>
      <c r="AD38" s="18"/>
      <c r="AE38" s="18"/>
      <c r="AF38" s="18"/>
      <c r="AG38" s="22"/>
      <c r="AH38" s="18"/>
      <c r="AI38" s="18"/>
      <c r="AJ38" s="21"/>
      <c r="AK38" s="37" t="e">
        <f t="shared" si="5"/>
        <v>#DIV/0!</v>
      </c>
      <c r="AL38" s="20"/>
      <c r="AM38" s="20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21"/>
      <c r="AY38" s="43"/>
      <c r="AZ38" s="23"/>
      <c r="BA38" s="23"/>
      <c r="BB38" s="24"/>
    </row>
    <row r="39" spans="1:54" ht="13.5" hidden="1" thickBot="1">
      <c r="A39" s="15">
        <v>38</v>
      </c>
      <c r="B39" s="19"/>
      <c r="C39" s="20"/>
      <c r="D39" s="21"/>
      <c r="E39" s="20"/>
      <c r="F39" s="33"/>
      <c r="G39" s="33"/>
      <c r="H39" s="33"/>
      <c r="I39" s="33"/>
      <c r="J39" s="33"/>
      <c r="K39" s="33"/>
      <c r="L39" s="21"/>
      <c r="M39" s="53"/>
      <c r="N39" s="51">
        <f t="shared" si="6"/>
        <v>0</v>
      </c>
      <c r="O39" s="36">
        <f t="shared" si="2"/>
        <v>0</v>
      </c>
      <c r="P39" s="26"/>
      <c r="Q39" s="26"/>
      <c r="R39" s="26"/>
      <c r="S39" s="26"/>
      <c r="T39" s="26"/>
      <c r="U39" s="26"/>
      <c r="V39" s="27"/>
      <c r="W39" s="27"/>
      <c r="X39" s="27"/>
      <c r="Y39" s="28"/>
      <c r="Z39" s="25"/>
      <c r="AA39" s="26"/>
      <c r="AB39" s="26"/>
      <c r="AC39" s="26"/>
      <c r="AD39" s="26"/>
      <c r="AE39" s="26"/>
      <c r="AF39" s="26"/>
      <c r="AG39" s="27"/>
      <c r="AH39" s="26"/>
      <c r="AI39" s="26"/>
      <c r="AJ39" s="28"/>
      <c r="AK39" s="37" t="e">
        <f t="shared" si="5"/>
        <v>#DIV/0!</v>
      </c>
      <c r="AL39" s="25"/>
      <c r="AM39" s="25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8"/>
      <c r="AY39" s="44"/>
      <c r="AZ39" s="29"/>
      <c r="BA39" s="30"/>
      <c r="BB39" s="23"/>
    </row>
    <row r="40" spans="1:54" ht="12.75">
      <c r="A40" s="15">
        <v>29</v>
      </c>
      <c r="B40" s="16" t="s">
        <v>81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>
        <f>E40-L40</f>
        <v>0</v>
      </c>
      <c r="N40" s="51">
        <f t="shared" si="6"/>
        <v>0</v>
      </c>
      <c r="O40" s="36">
        <f>M40-N40</f>
        <v>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37"/>
      <c r="AL40" s="2"/>
      <c r="AM40" s="6"/>
      <c r="AN40" s="6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47"/>
      <c r="AZ40" s="15"/>
      <c r="BA40" s="39"/>
      <c r="BB40" s="48" t="s">
        <v>105</v>
      </c>
    </row>
    <row r="41" spans="1:54" ht="12.75">
      <c r="A41" s="15">
        <v>30</v>
      </c>
      <c r="B41" s="16" t="s">
        <v>83</v>
      </c>
      <c r="C41" s="2"/>
      <c r="D41" s="2"/>
      <c r="E41" s="2"/>
      <c r="F41" s="35"/>
      <c r="G41" s="35"/>
      <c r="H41" s="35"/>
      <c r="I41" s="35"/>
      <c r="J41" s="35"/>
      <c r="K41" s="35"/>
      <c r="L41" s="2"/>
      <c r="M41" s="36">
        <f>E41-L41</f>
        <v>0</v>
      </c>
      <c r="N41" s="51">
        <f t="shared" si="6"/>
        <v>0</v>
      </c>
      <c r="O41" s="36">
        <f>M41-N41</f>
        <v>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37"/>
      <c r="AL41" s="2"/>
      <c r="AM41" s="6"/>
      <c r="AN41" s="6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47"/>
      <c r="AZ41" s="15"/>
      <c r="BA41" s="15"/>
      <c r="BB41" s="48" t="s">
        <v>105</v>
      </c>
    </row>
    <row r="42" spans="5:37" ht="13.5" thickBot="1">
      <c r="E42" s="57" t="s">
        <v>137</v>
      </c>
      <c r="F42" s="58">
        <v>12</v>
      </c>
      <c r="G42" s="58">
        <v>2.7000000000000455</v>
      </c>
      <c r="H42" s="58">
        <v>4.7000000000000455</v>
      </c>
      <c r="I42" s="58">
        <v>-0.7999999999999545</v>
      </c>
      <c r="J42" s="58">
        <v>6.7</v>
      </c>
      <c r="K42" s="58">
        <v>2</v>
      </c>
      <c r="L42" s="31" t="s">
        <v>13</v>
      </c>
      <c r="M42" s="54">
        <f>SUM(M3:M39)</f>
        <v>206.39999999999998</v>
      </c>
      <c r="N42" s="54">
        <f>SUM(N3:N29)</f>
        <v>31.401000000000003</v>
      </c>
      <c r="O42" s="54">
        <f>SUM(O3:O39)</f>
        <v>174.999</v>
      </c>
      <c r="Z42" s="1">
        <f aca="true" t="shared" si="7" ref="Z42:AG42">SUM(Z3:Z39)</f>
        <v>0</v>
      </c>
      <c r="AA42" s="1">
        <f t="shared" si="7"/>
        <v>0</v>
      </c>
      <c r="AB42" s="1">
        <f t="shared" si="7"/>
        <v>0</v>
      </c>
      <c r="AC42" s="1">
        <f t="shared" si="7"/>
        <v>0</v>
      </c>
      <c r="AD42" s="1">
        <f t="shared" si="7"/>
        <v>0</v>
      </c>
      <c r="AE42" s="1">
        <f t="shared" si="7"/>
        <v>0</v>
      </c>
      <c r="AF42" s="1">
        <f t="shared" si="7"/>
        <v>0</v>
      </c>
      <c r="AG42" s="1">
        <f t="shared" si="7"/>
        <v>0</v>
      </c>
      <c r="AH42" s="1">
        <f>SUM(AH3:AH39)</f>
        <v>0</v>
      </c>
      <c r="AI42" s="1">
        <f>SUM(AI3:AI39)</f>
        <v>0</v>
      </c>
      <c r="AJ42" s="1">
        <f>SUM(AJ3:AJ39)</f>
        <v>0</v>
      </c>
      <c r="AK42" s="1"/>
    </row>
    <row r="43" spans="14:37" ht="12.75">
      <c r="N43" s="56">
        <f>N42/M42</f>
        <v>0.15213662790697677</v>
      </c>
      <c r="O43" s="56">
        <f>O42/M42</f>
        <v>0.8478633720930233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ht="12.75">
      <c r="B44" s="4"/>
    </row>
    <row r="45" ht="12.75">
      <c r="B45" s="5"/>
    </row>
    <row r="46" ht="12.75"/>
    <row r="55" ht="12.75">
      <c r="B55" s="3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Менеджер1</cp:lastModifiedBy>
  <dcterms:created xsi:type="dcterms:W3CDTF">2009-05-19T05:23:09Z</dcterms:created>
  <dcterms:modified xsi:type="dcterms:W3CDTF">2010-05-05T03:38:20Z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