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5480" windowHeight="11640" activeTab="0"/>
  </bookViews>
  <sheets>
    <sheet name="Лист1" sheetId="1" r:id="rId1"/>
  </sheets>
  <definedNames>
    <definedName name="YANDEX_1" localSheetId="0">'Лист1'!#REF!</definedName>
  </definedNames>
  <calcPr fullCalcOnLoad="1"/>
</workbook>
</file>

<file path=xl/sharedStrings.xml><?xml version="1.0" encoding="utf-8"?>
<sst xmlns="http://schemas.openxmlformats.org/spreadsheetml/2006/main" count="225" uniqueCount="193">
  <si>
    <t>Ник, имя</t>
  </si>
  <si>
    <t>возраст</t>
  </si>
  <si>
    <t>вес до</t>
  </si>
  <si>
    <t>рост</t>
  </si>
  <si>
    <t>хочу (кг)</t>
  </si>
  <si>
    <t>2,5 мес</t>
  </si>
  <si>
    <t>6 мес</t>
  </si>
  <si>
    <t>Catherinette, Катерина</t>
  </si>
  <si>
    <t>Дата присоединения</t>
  </si>
  <si>
    <t>осталось сбросить</t>
  </si>
  <si>
    <t>Замеры до</t>
  </si>
  <si>
    <t>сбросила в %</t>
  </si>
  <si>
    <t>надо сбросить кг</t>
  </si>
  <si>
    <t>Итого:</t>
  </si>
  <si>
    <t>сбросила с 17 по 25 мая</t>
  </si>
  <si>
    <t>сбросила с 25 мая по  1 июня</t>
  </si>
  <si>
    <t>Замеры01.06.09</t>
  </si>
  <si>
    <t>уже сбросила</t>
  </si>
  <si>
    <t>сбросила с 1 по 8 июня</t>
  </si>
  <si>
    <t xml:space="preserve"> </t>
  </si>
  <si>
    <t>Замеры08.06.09</t>
  </si>
  <si>
    <t>сбросила с 8 по 15 июня</t>
  </si>
  <si>
    <t>Замеры15.06.09</t>
  </si>
  <si>
    <t>сбросила с 15 по 22 июня</t>
  </si>
  <si>
    <t>Замеры22.06.09</t>
  </si>
  <si>
    <t>сбросила с 22 по 29 июня</t>
  </si>
  <si>
    <t>Замеры 29.06.09</t>
  </si>
  <si>
    <t>сбросила с 29 по 6 июля</t>
  </si>
  <si>
    <t>Замеры 06.07.09</t>
  </si>
  <si>
    <t>сбросила с 6по 13  июля</t>
  </si>
  <si>
    <t>Замеры13.07.09</t>
  </si>
  <si>
    <t>сбросила с 13по20  июля</t>
  </si>
  <si>
    <t>сбросила с 20по 27 июля</t>
  </si>
  <si>
    <t>сбросила с 27по 3 августа</t>
  </si>
  <si>
    <t>Замеры20.07.09</t>
  </si>
  <si>
    <t>Замеры27.07.09</t>
  </si>
  <si>
    <t>Замеры03.08.09</t>
  </si>
  <si>
    <t>вес 27.03.10</t>
  </si>
  <si>
    <t>Последние замеры</t>
  </si>
  <si>
    <t xml:space="preserve">Сроки </t>
  </si>
  <si>
    <t>Метод</t>
  </si>
  <si>
    <t>до 1 июля</t>
  </si>
  <si>
    <t>в данный момент- английская диета</t>
  </si>
  <si>
    <t>Ленчик 100, Елена</t>
  </si>
  <si>
    <t>Не обжираться, есть полезную еду (кашки, овощи в пароварке, кефиры, яблоки, грейпфрукты)
Велотренажер ежедневно. Где-то по часу.</t>
  </si>
  <si>
    <t>Желательно через месяц</t>
  </si>
  <si>
    <t>Не мерялась давно</t>
  </si>
  <si>
    <t>economist, Аня</t>
  </si>
  <si>
    <t>93-72-94</t>
  </si>
  <si>
    <t>правильное питание, сайклы, силовая нагрузка, может на обруч решусь</t>
  </si>
  <si>
    <t>TMP USER, Алена</t>
  </si>
  <si>
    <t>к августу</t>
  </si>
  <si>
    <t>91-66-91</t>
  </si>
  <si>
    <t>1) никаких диет, просто здоровый образ питания
2) велик, бег, гимнастика
может на массажики еще похожу, если денег наскребу</t>
  </si>
  <si>
    <t>Kras, Татьяна</t>
  </si>
  <si>
    <t>правильное питание (английская диета как настроюсь), фитнес 3-4 раза в неделю.</t>
  </si>
  <si>
    <t>к лету</t>
  </si>
  <si>
    <t>как то не складывается у меня дружба с сантиметром, предпочитаю весы</t>
  </si>
  <si>
    <t>Брю, Юля</t>
  </si>
  <si>
    <t xml:space="preserve">упорно не могу найти сантиметр!!!  Сегодня по пути с работы куплю </t>
  </si>
  <si>
    <t>Tatys, Татьяна</t>
  </si>
  <si>
    <t>84-66-93</t>
  </si>
  <si>
    <t>до 01.06.2010 г</t>
  </si>
  <si>
    <t>сбалансированное и правильное питание, спорт 2-3 раза в неделю (хот-айрон, растяжка), обруч дома.</t>
  </si>
  <si>
    <t>JuliaX, Юлия</t>
  </si>
  <si>
    <t>102-91-120</t>
  </si>
  <si>
    <t>диеты + правильное питание в перерывах</t>
  </si>
  <si>
    <t>Megumi, Ольга</t>
  </si>
  <si>
    <t xml:space="preserve"> 89-70-99</t>
  </si>
  <si>
    <t xml:space="preserve"> до 14 июня 2010</t>
  </si>
  <si>
    <t>Питание по Монтиньяку, сладкое вообще пока отменяется, фитнес 2 раза в неделю, пластмассовый обруч с пупырышками.</t>
  </si>
  <si>
    <t>Анютка2105, Анна</t>
  </si>
  <si>
    <t>правильное питание и фитнес</t>
  </si>
  <si>
    <t>109-100-118</t>
  </si>
  <si>
    <t>секрет-63,5-91</t>
  </si>
  <si>
    <t>Fifa, Анатстасия</t>
  </si>
  <si>
    <t>Оловянная_</t>
  </si>
  <si>
    <t>90-68-97</t>
  </si>
  <si>
    <t>93-66-94</t>
  </si>
  <si>
    <t>Tori 27, Виктория</t>
  </si>
  <si>
    <t>95-67-91</t>
  </si>
  <si>
    <t>полночь, Марьяна</t>
  </si>
  <si>
    <t>Crazzzy</t>
  </si>
  <si>
    <t>MissK</t>
  </si>
  <si>
    <t>28 мая</t>
  </si>
  <si>
    <t>правильное питание, не есть после 18 и занятия два раза в неделю в тренажерном.</t>
  </si>
  <si>
    <t>Мини-цель к 9 мая</t>
  </si>
  <si>
    <t>Льянка, Елена</t>
  </si>
  <si>
    <t>92 кг</t>
  </si>
  <si>
    <t>Stasya22, наська</t>
  </si>
  <si>
    <t>87-76-98</t>
  </si>
  <si>
    <t xml:space="preserve"> Программа на месяц-правильное питание. Спорт отменяется в связи с сессии</t>
  </si>
  <si>
    <t>lade</t>
  </si>
  <si>
    <t>бодифлекс дома; Хот-айрон, Йога и стэпы в зале.Правильное питание</t>
  </si>
  <si>
    <t>до июня</t>
  </si>
  <si>
    <t>57 кг</t>
  </si>
  <si>
    <t>58 кг</t>
  </si>
  <si>
    <t>мила..я, Люда</t>
  </si>
  <si>
    <t>3-4 мес</t>
  </si>
  <si>
    <t xml:space="preserve"> 96-81-105</t>
  </si>
  <si>
    <t>низкокаллорийная диета, занятия спортом дома, крема для похудения может еще и не есть после 18-19 часов</t>
  </si>
  <si>
    <t>gimi, Ира</t>
  </si>
  <si>
    <t>1 мес</t>
  </si>
  <si>
    <t>Меньше сладкого, но не ограничевать его совсем, жареного, и спорт, спорт, спорт.</t>
  </si>
  <si>
    <t>96-78-108</t>
  </si>
  <si>
    <t>до или с 22.03.2010</t>
  </si>
  <si>
    <t>Zhenni, Женя</t>
  </si>
  <si>
    <t>Спортом особо не занимаюсь, времени нету. Но бегаю в парке 2 раза в неделю.</t>
  </si>
  <si>
    <t>Ставлю себе срок - месяц.</t>
  </si>
  <si>
    <t>94-66-90</t>
  </si>
  <si>
    <t>90-67-95</t>
  </si>
  <si>
    <t xml:space="preserve">к 30 апреля иметь результат 90-65-90, дабы любимого порадовать </t>
  </si>
  <si>
    <t>Худеет по объемам. Сейчас у нас организация помогает с досугом, так что с апреля начну ходить в спортзал. А пока отказалась от ужина, плотненько завтракаю, что бы потом на работе кушать не хотелось, и полдникаю чем-нибудь легким.</t>
  </si>
  <si>
    <t>94-73-99</t>
  </si>
  <si>
    <t>94-74-102</t>
  </si>
  <si>
    <t xml:space="preserve">методы: 
-бодифлекс (каждое утро, делаю второй день); 
-не ужинаю поздно, сладости ем до 12;
-бассейн/акваэробика ( в планах) 2-3 раза в неделю;
-массаж в домашних условиях! 
Готовимся к пляжному сезону !!!!  </t>
  </si>
  <si>
    <t>88-64-92</t>
  </si>
  <si>
    <t>93-67-94</t>
  </si>
  <si>
    <t>АлисияЗеленская, Валя</t>
  </si>
  <si>
    <t>Lyubov_ka</t>
  </si>
  <si>
    <t>91-71-102</t>
  </si>
  <si>
    <t>92-85-108</t>
  </si>
  <si>
    <t>92-78-103</t>
  </si>
  <si>
    <t>90-63-89</t>
  </si>
  <si>
    <t>90-59-89</t>
  </si>
  <si>
    <t>Марика,Маша</t>
  </si>
  <si>
    <t>83-69-95</t>
  </si>
  <si>
    <t>10 мая</t>
  </si>
  <si>
    <t>Для этого планирую: посещать аквааэробику 2 раза в неделю, ежедневно делать комплексы упражнений дома (утром и вечером по 10 минут), не есть сладкого и мучного. Очень надеюсь на коллективный разум, коллективную силу воли и ценные советы форумчан!</t>
  </si>
  <si>
    <t>87-63-92</t>
  </si>
  <si>
    <t>вес 05.04.10</t>
  </si>
  <si>
    <t>вес  29.03.10</t>
  </si>
  <si>
    <t>89-64-90</t>
  </si>
  <si>
    <t>93*76*106</t>
  </si>
  <si>
    <t>95-76-105</t>
  </si>
  <si>
    <t>Aleno4ka2008</t>
  </si>
  <si>
    <t>вес 12.04.10</t>
  </si>
  <si>
    <t>Сбросили за неделю!</t>
  </si>
  <si>
    <t>97-87-116</t>
  </si>
  <si>
    <t>вес 19.04.10</t>
  </si>
  <si>
    <t>86-68-96</t>
  </si>
  <si>
    <t>90-67-96,5</t>
  </si>
  <si>
    <t xml:space="preserve"> 90-66-92</t>
  </si>
  <si>
    <t>1 июля</t>
  </si>
  <si>
    <t>сейчас плаваю. Планирую с сегодняшнего дня белковую диету + бег по вечерам+плавание + обруч(фитнес пока в в бюджет не проходит)
9. цель - вернуть свой 44 размер :-) вместо появившегося год назад 46.....убрать "уши" свисающие из брюк!</t>
  </si>
  <si>
    <t>НевестаМари, Маша</t>
  </si>
  <si>
    <t>DaSka, Даша</t>
  </si>
  <si>
    <t>92-73-103</t>
  </si>
  <si>
    <t>Хожу на сайклы 2 раза в неделю, после тренировки - кедровая или тепловая кабина., дома массаж банками каждый день с маслом термоактивным. В еде отказалась от сладкого почки ( с утра от пары долек темного шоколада не могу отказаться)</t>
  </si>
  <si>
    <t>Ириссска</t>
  </si>
  <si>
    <t>вес 26.04.10</t>
  </si>
  <si>
    <t>84-75-100</t>
  </si>
  <si>
    <t>89-64,5-91</t>
  </si>
  <si>
    <t>секрет-61,5-89</t>
  </si>
  <si>
    <t xml:space="preserve"> 88-65-91</t>
  </si>
  <si>
    <t>90-65-93</t>
  </si>
  <si>
    <t>Irisha_pleo</t>
  </si>
  <si>
    <t>90-72-90</t>
  </si>
  <si>
    <t>хочу вес свой вернуть и талию хотя бы до 65 .... как и была..
Хочу в тренажерку 3 раза в неделю, сегодня на обед гречка и помидорка с огурцом.... Надеюсь что получится..</t>
  </si>
  <si>
    <t>DиkaЯ, Евгения</t>
  </si>
  <si>
    <t>питание - исключить "неполезные углеводы"
нагрузка бег3 раза в неделю, волейбол 3 раза в неделю. как-то так</t>
  </si>
  <si>
    <t>до 5 июля</t>
  </si>
  <si>
    <t>212926, Ксения</t>
  </si>
  <si>
    <t>90-67-90</t>
  </si>
  <si>
    <t>Диета - спорт!</t>
  </si>
  <si>
    <t>26 июня- за 1,5 месяца</t>
  </si>
  <si>
    <t>63кг</t>
  </si>
  <si>
    <t>1 сентября</t>
  </si>
  <si>
    <t xml:space="preserve"> гречка или творог - разгрузочные дни, в остальное время - уменьшаю калории, не ем "вредные" углеводы.</t>
  </si>
  <si>
    <t>Silentium, Лера</t>
  </si>
  <si>
    <t>91-69,5-91</t>
  </si>
  <si>
    <t>июнь</t>
  </si>
  <si>
    <t>Метод - правильное питание, разгрузочные дни, занятия спортом, массажи (обычный и баночный), прогулки пешком по выходным.</t>
  </si>
  <si>
    <t>Flayyy, Настя</t>
  </si>
  <si>
    <t>91-71-110</t>
  </si>
  <si>
    <t>Действия: сейчас сижу на диете, после нее постараюсь придерживаться режима и просто поменьше жрать, домашние физ.нагрузки (гимнастика помелочи), массаж баночный и хочу еще начать бегать.
Цель: вообще схудануть до 55 кг (год назад так и было), но пока скинуть хотя бы 3-5 (юбку классную купила, но надо под нее похудеть  )</t>
  </si>
  <si>
    <t>~/КареглаЗАЯ/~, Ирина</t>
  </si>
  <si>
    <t>88-59-92</t>
  </si>
  <si>
    <t>фитнес 2-3 раза в неделю по 2-3 часа, правильное питание,массаж, обертывание 
9.вернуть комфортный вес и подтянуть мышцы!</t>
  </si>
  <si>
    <t>к сентябрю</t>
  </si>
  <si>
    <t>вес 04.05.10</t>
  </si>
  <si>
    <t>вес сегодня11.05.10</t>
  </si>
  <si>
    <t>83-67-94</t>
  </si>
  <si>
    <t>Glupyj Bigimot</t>
  </si>
  <si>
    <t>90-65-90</t>
  </si>
  <si>
    <t>93-72-97</t>
  </si>
  <si>
    <t>90-65-91</t>
  </si>
  <si>
    <t>102-89-114</t>
  </si>
  <si>
    <t>88-78-104</t>
  </si>
  <si>
    <t>Не есть после 18-00, два раза в неделю разгрузочные дни, поменьше есть вообще. Бассейн 2 раза в неделю, 2 раза в неделю пилатес.</t>
  </si>
  <si>
    <t>Lesy5694, Елена</t>
  </si>
  <si>
    <t>114-90-128</t>
  </si>
  <si>
    <t>похудеть хочу потому что обнаружила что похожа на бегемота..прям копия Глории из "Мадагаскара по пропорциям ))))
в килограммах не знаю, но ориентировочно на 2-3 размера к новому году. а потмо посмотрим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</si>
</sst>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%"/>
    <numFmt numFmtId="170" formatCode="0.0"/>
  </numFmts>
  <fonts count="29">
    <font>
      <sz val="10"/>
      <name val="Arial Cyr"/>
      <family val="0"/>
    </font>
    <font>
      <sz val="10"/>
      <name val="Verdana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0"/>
    </font>
    <font>
      <b/>
      <i/>
      <sz val="10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9"/>
      <name val="Arial Cyr"/>
      <family val="0"/>
    </font>
    <font>
      <b/>
      <sz val="10"/>
      <name val="Verdana"/>
      <family val="2"/>
    </font>
    <font>
      <sz val="10"/>
      <color indexed="9"/>
      <name val="Arial Cyr"/>
      <family val="0"/>
    </font>
    <font>
      <sz val="8"/>
      <name val="Verdana"/>
      <family val="2"/>
    </font>
    <font>
      <b/>
      <sz val="1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6" fillId="0" borderId="10" xfId="0" applyFont="1" applyFill="1" applyBorder="1" applyAlignment="1">
      <alignment/>
    </xf>
    <xf numFmtId="0" fontId="1" fillId="4" borderId="11" xfId="0" applyFont="1" applyFill="1" applyBorder="1" applyAlignment="1">
      <alignment/>
    </xf>
    <xf numFmtId="0" fontId="0" fillId="0" borderId="0" xfId="0" applyFill="1" applyAlignment="1">
      <alignment/>
    </xf>
    <xf numFmtId="0" fontId="3" fillId="0" borderId="0" xfId="42" applyFill="1" applyAlignment="1">
      <alignment wrapText="1"/>
    </xf>
    <xf numFmtId="0" fontId="1" fillId="0" borderId="0" xfId="0" applyFont="1" applyFill="1" applyAlignment="1">
      <alignment wrapText="1"/>
    </xf>
    <xf numFmtId="0" fontId="1" fillId="22" borderId="11" xfId="0" applyFont="1" applyFill="1" applyBorder="1" applyAlignment="1">
      <alignment/>
    </xf>
    <xf numFmtId="0" fontId="0" fillId="0" borderId="0" xfId="0" applyFill="1" applyBorder="1" applyAlignment="1">
      <alignment/>
    </xf>
    <xf numFmtId="0" fontId="24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1" fillId="4" borderId="11" xfId="0" applyFont="1" applyFill="1" applyBorder="1" applyAlignment="1">
      <alignment wrapText="1"/>
    </xf>
    <xf numFmtId="0" fontId="0" fillId="4" borderId="11" xfId="0" applyFill="1" applyBorder="1" applyAlignment="1">
      <alignment horizontal="center" wrapText="1"/>
    </xf>
    <xf numFmtId="0" fontId="2" fillId="22" borderId="11" xfId="0" applyFont="1" applyFill="1" applyBorder="1" applyAlignment="1">
      <alignment horizontal="center" wrapText="1"/>
    </xf>
    <xf numFmtId="0" fontId="0" fillId="22" borderId="11" xfId="0" applyFill="1" applyBorder="1" applyAlignment="1">
      <alignment horizontal="center" wrapText="1"/>
    </xf>
    <xf numFmtId="0" fontId="0" fillId="22" borderId="11" xfId="0" applyFill="1" applyBorder="1" applyAlignment="1">
      <alignment wrapText="1"/>
    </xf>
    <xf numFmtId="0" fontId="0" fillId="4" borderId="11" xfId="0" applyFill="1" applyBorder="1" applyAlignment="1">
      <alignment/>
    </xf>
    <xf numFmtId="0" fontId="25" fillId="4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1" fillId="0" borderId="11" xfId="0" applyFont="1" applyFill="1" applyBorder="1" applyAlignment="1">
      <alignment/>
    </xf>
    <xf numFmtId="0" fontId="25" fillId="0" borderId="1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0" fillId="0" borderId="15" xfId="0" applyFill="1" applyBorder="1" applyAlignment="1">
      <alignment/>
    </xf>
    <xf numFmtId="16" fontId="0" fillId="0" borderId="15" xfId="0" applyNumberForma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5" fillId="0" borderId="0" xfId="0" applyFont="1" applyFill="1" applyAlignment="1">
      <alignment horizontal="right"/>
    </xf>
    <xf numFmtId="169" fontId="0" fillId="0" borderId="0" xfId="0" applyNumberFormat="1" applyFill="1" applyAlignment="1">
      <alignment/>
    </xf>
    <xf numFmtId="0" fontId="1" fillId="0" borderId="22" xfId="0" applyFont="1" applyFill="1" applyBorder="1" applyAlignment="1">
      <alignment/>
    </xf>
    <xf numFmtId="169" fontId="0" fillId="22" borderId="11" xfId="0" applyNumberFormat="1" applyFill="1" applyBorder="1" applyAlignment="1">
      <alignment/>
    </xf>
    <xf numFmtId="0" fontId="25" fillId="4" borderId="11" xfId="0" applyFont="1" applyFill="1" applyBorder="1" applyAlignment="1">
      <alignment horizontal="center"/>
    </xf>
    <xf numFmtId="0" fontId="1" fillId="22" borderId="11" xfId="0" applyFont="1" applyFill="1" applyBorder="1" applyAlignment="1">
      <alignment horizontal="center"/>
    </xf>
    <xf numFmtId="169" fontId="0" fillId="22" borderId="11" xfId="0" applyNumberFormat="1" applyFill="1" applyBorder="1" applyAlignment="1">
      <alignment horizontal="center"/>
    </xf>
    <xf numFmtId="0" fontId="27" fillId="4" borderId="11" xfId="0" applyFont="1" applyFill="1" applyBorder="1" applyAlignment="1">
      <alignment horizontal="center" wrapText="1"/>
    </xf>
    <xf numFmtId="0" fontId="0" fillId="4" borderId="11" xfId="0" applyFill="1" applyBorder="1" applyAlignment="1">
      <alignment/>
    </xf>
    <xf numFmtId="0" fontId="1" fillId="4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1" fillId="0" borderId="15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0" fillId="24" borderId="11" xfId="0" applyFill="1" applyBorder="1" applyAlignment="1">
      <alignment/>
    </xf>
    <xf numFmtId="0" fontId="1" fillId="24" borderId="11" xfId="0" applyFont="1" applyFill="1" applyBorder="1" applyAlignment="1">
      <alignment horizontal="center"/>
    </xf>
    <xf numFmtId="0" fontId="1" fillId="24" borderId="11" xfId="0" applyFont="1" applyFill="1" applyBorder="1" applyAlignment="1">
      <alignment/>
    </xf>
    <xf numFmtId="16" fontId="0" fillId="4" borderId="11" xfId="0" applyNumberFormat="1" applyFill="1" applyBorder="1" applyAlignment="1">
      <alignment/>
    </xf>
    <xf numFmtId="16" fontId="0" fillId="4" borderId="15" xfId="0" applyNumberFormat="1" applyFill="1" applyBorder="1" applyAlignment="1">
      <alignment/>
    </xf>
    <xf numFmtId="0" fontId="25" fillId="25" borderId="11" xfId="0" applyFont="1" applyFill="1" applyBorder="1" applyAlignment="1">
      <alignment horizontal="center"/>
    </xf>
    <xf numFmtId="0" fontId="25" fillId="22" borderId="11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169" fontId="0" fillId="0" borderId="0" xfId="0" applyNumberFormat="1" applyFill="1" applyAlignment="1">
      <alignment horizontal="center"/>
    </xf>
    <xf numFmtId="0" fontId="28" fillId="0" borderId="0" xfId="0" applyFont="1" applyFill="1" applyAlignment="1">
      <alignment horizontal="right"/>
    </xf>
    <xf numFmtId="0" fontId="28" fillId="0" borderId="0" xfId="0" applyFont="1" applyFill="1" applyAlignment="1">
      <alignment/>
    </xf>
    <xf numFmtId="0" fontId="1" fillId="4" borderId="22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hghltd.yandex.net/yandbtm?url=http%3A%2F%2Fimg.galya.ru%2Fgalya.ru%2Fn%2Fhtml%2Fhelp_imt.html&amp;text=%E8%EC%F2%20%ED%E5%E4%EE%F1%F2%E0%F2%EE%EA%20%E2%E5%F1%E0&amp;qtree=avYazF0hP1bHC1M19kGA5qiRZvwHV%2BZ0c5EV1be0CYiaaOfiUclwShbhLPFZOOhr8C1Z0Z695YGmkN6TAUlq4ZOrmHzaIL5fnFkDAwchMqWmahw23trQaNoKdhXdXkrwJxUvjFUECiNJvr%2BKGbPRZHEzmUEu5Fz8JidiEr19dUKVpopcTWK%2FOzlpXtyc6htacHThD29vB5MynWCVUX2WXIBQv5Xi9fNrpkux1nvf%2F93Ei3xLv%2BYy4rx872Why%2FXq3jsR8CV6M0EdNQBKvkLQDj4hqjeVvFaMqe%2Bv7%2F7ek5KPXgCMdeBYbcj524oxyKwYL1%2FNh75IjMhb9ngG8kw8PeTXThhVtd3MbGS%2FoqVbMXqLyX2voJxh8qGUPMhDZXMd3dwnOnUSu%2F2QbNt3Y%2BcQpt6mmGXZmTm2gCJ9JGa8AqsFT71zNfrEWbBmuILtxKjP6RzYyqZCec5stRA9JEnqEYLDnW2iLhYGPhuoNqT0AnhaJ5nQJF2Q2ZmVD1ZxhFhF4DX%2FgoUMGU%2FFboX7X19APAwxSeYt2i4KKPh6xG7Ods4Kwg%2BLjoD9ekQiVRazJn0C471KquHW6GomAxWOkidvNg%3D%3D#YANDEX_0" TargetMode="External" /><Relationship Id="rId3" Type="http://schemas.openxmlformats.org/officeDocument/2006/relationships/hyperlink" Target="http://hghltd.yandex.net/yandbtm?url=http%3A%2F%2Fimg.galya.ru%2Fgalya.ru%2Fn%2Fhtml%2Fhelp_imt.html&amp;text=%E8%EC%F2%20%ED%E5%E4%EE%F1%F2%E0%F2%EE%EA%20%E2%E5%F1%E0&amp;qtree=avYazF0hP1bHC1M19kGA5qiRZvwHV%2BZ0c5EV1be0CYiaaOfiUclwShbhLPFZOOhr8C1Z0Z695YGmkN6TAUlq4ZOrmHzaIL5fnFkDAwchMqWmahw23trQaNoKdhXdXkrwJxUvjFUECiNJvr%2BKGbPRZHEzmUEu5Fz8JidiEr19dUKVpopcTWK%2FOzlpXtyc6htacHThD29vB5MynWCVUX2WXIBQv5Xi9fNrpkux1nvf%2F93Ei3xLv%2BYy4rx872Why%2FXq3jsR8CV6M0EdNQBKvkLQDj4hqjeVvFaMqe%2Bv7%2F7ek5KPXgCMdeBYbcj524oxyKwYL1%2FNh75IjMhb9ngG8kw8PeTXThhVtd3MbGS%2FoqVbMXqLyX2voJxh8qGUPMhDZXMd3dwnOnUSu%2F2QbNt3Y%2BcQpt6mmGXZmTm2gCJ9JGa8AqsFT71zNfrEWbBmuILtxKjP6RzYyqZCec5stRA9JEnqEYLDnW2iLhYGPhuoNqT0AnhaJ5nQJF2Q2ZmVD1ZxhFhF4DX%2FgoUMGU%2FFboX7X19APAwxSeYt2i4KKPh6xG7Ods4Kwg%2BLjoD9ekQiVRazJn0C471KquHW6GomAxWOkidvNg%3D%3D#YANDEX_0" TargetMode="External" /><Relationship Id="rId4" Type="http://schemas.openxmlformats.org/officeDocument/2006/relationships/hyperlink" Target="http://hghltd.yandex.net/yandbtm?url=http%3A%2F%2Fimg.galya.ru%2Fgalya.ru%2Fn%2Fhtml%2Fhelp_imt.html&amp;text=%E8%EC%F2%20%ED%E5%E4%EE%F1%F2%E0%F2%EE%EA%20%E2%E5%F1%E0&amp;qtree=avYazF0hP1bHC1M19kGA5qiRZvwHV%2BZ0c5EV1be0CYiaaOfiUclwShbhLPFZOOhr8C1Z0Z695YGmkN6TAUlq4ZOrmHzaIL5fnFkDAwchMqWmahw23trQaNoKdhXdXkrwJxUvjFUECiNJvr%2BKGbPRZHEzmUEu5Fz8JidiEr19dUKVpopcTWK%2FOzlpXtyc6htacHThD29vB5MynWCVUX2WXIBQv5Xi9fNrpkux1nvf%2F93Ei3xLv%2BYy4rx872Why%2FXq3jsR8CV6M0EdNQBKvkLQDj4hqjeVvFaMqe%2Bv7%2F7ek5KPXgCMdeBYbcj524oxyKwYL1%2FNh75IjMhb9ngG8kw8PeTXThhVtd3MbGS%2FoqVbMXqLyX2voJxh8qGUPMhDZXMd3dwnOnUSu%2F2QbNt3Y%2BcQpt6mmGXZmTm2gCJ9JGa8AqsFT71zNfrEWbBmuILtxKjP6RzYyqZCec5stRA9JEnqEYLDnW2iLhYGPhuoNqT0AnhaJ5nQJF2Q2ZmVD1ZxhFhF4DX%2FgoUMGU%2FFboX7X19APAwxSeYt2i4KKPh6xG7Ods4Kwg%2BLjoD9ekQiVRazJn0C471KquHW6GomAxWOkidvNg%3D%3D#YANDEX_2" TargetMode="External" /><Relationship Id="rId5" Type="http://schemas.openxmlformats.org/officeDocument/2006/relationships/hyperlink" Target="http://hghltd.yandex.net/yandbtm?url=http%3A%2F%2Fimg.galya.ru%2Fgalya.ru%2Fn%2Fhtml%2Fhelp_imt.html&amp;text=%E8%EC%F2%20%ED%E5%E4%EE%F1%F2%E0%F2%EE%EA%20%E2%E5%F1%E0&amp;qtree=avYazF0hP1bHC1M19kGA5qiRZvwHV%2BZ0c5EV1be0CYiaaOfiUclwShbhLPFZOOhr8C1Z0Z695YGmkN6TAUlq4ZOrmHzaIL5fnFkDAwchMqWmahw23trQaNoKdhXdXkrwJxUvjFUECiNJvr%2BKGbPRZHEzmUEu5Fz8JidiEr19dUKVpopcTWK%2FOzlpXtyc6htacHThD29vB5MynWCVUX2WXIBQv5Xi9fNrpkux1nvf%2F93Ei3xLv%2BYy4rx872Why%2FXq3jsR8CV6M0EdNQBKvkLQDj4hqjeVvFaMqe%2Bv7%2F7ek5KPXgCMdeBYbcj524oxyKwYL1%2FNh75IjMhb9ngG8kw8PeTXThhVtd3MbGS%2FoqVbMXqLyX2voJxh8qGUPMhDZXMd3dwnOnUSu%2F2QbNt3Y%2BcQpt6mmGXZmTm2gCJ9JGa8AqsFT71zNfrEWbBmuILtxKjP6RzYyqZCec5stRA9JEnqEYLDnW2iLhYGPhuoNqT0AnhaJ5nQJF2Q2ZmVD1ZxhFhF4DX%2FgoUMGU%2FFboX7X19APAwxSeYt2i4KKPh6xG7Ods4Kwg%2BLjoD9ekQiVRazJn0C471KquHW6GomAxWOkidvNg%3D%3D#YANDEX_2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45</xdr:row>
      <xdr:rowOff>0</xdr:rowOff>
    </xdr:from>
    <xdr:to>
      <xdr:col>1</xdr:col>
      <xdr:colOff>171450</xdr:colOff>
      <xdr:row>45</xdr:row>
      <xdr:rowOff>104775</xdr:rowOff>
    </xdr:to>
    <xdr:pic>
      <xdr:nvPicPr>
        <xdr:cNvPr id="1" name="Picture 31" descr="&lt;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7286625"/>
          <a:ext cx="1714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45</xdr:row>
      <xdr:rowOff>0</xdr:rowOff>
    </xdr:from>
    <xdr:to>
      <xdr:col>1</xdr:col>
      <xdr:colOff>361950</xdr:colOff>
      <xdr:row>45</xdr:row>
      <xdr:rowOff>104775</xdr:rowOff>
    </xdr:to>
    <xdr:pic>
      <xdr:nvPicPr>
        <xdr:cNvPr id="2" name="Picture 32" descr="&gt;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7286625"/>
          <a:ext cx="1714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55"/>
  <sheetViews>
    <sheetView tabSelected="1" zoomScalePageLayoutView="0" workbookViewId="0" topLeftCell="A1">
      <selection activeCell="K12" sqref="K12"/>
    </sheetView>
  </sheetViews>
  <sheetFormatPr defaultColWidth="9.00390625" defaultRowHeight="12.75"/>
  <cols>
    <col min="1" max="1" width="3.625" style="3" bestFit="1" customWidth="1"/>
    <col min="2" max="2" width="21.625" style="3" customWidth="1"/>
    <col min="3" max="3" width="7.375" style="3" customWidth="1"/>
    <col min="4" max="4" width="7.125" style="3" customWidth="1"/>
    <col min="5" max="5" width="5.875" style="3" customWidth="1"/>
    <col min="6" max="6" width="8.375" style="3" customWidth="1"/>
    <col min="7" max="9" width="8.375" style="3" hidden="1" customWidth="1"/>
    <col min="10" max="12" width="8.375" style="3" customWidth="1"/>
    <col min="13" max="13" width="6.375" style="3" customWidth="1"/>
    <col min="14" max="15" width="7.625" style="55" customWidth="1"/>
    <col min="16" max="16" width="8.375" style="55" customWidth="1"/>
    <col min="17" max="17" width="8.25390625" style="3" hidden="1" customWidth="1"/>
    <col min="18" max="26" width="8.625" style="3" hidden="1" customWidth="1"/>
    <col min="27" max="27" width="8.00390625" style="3" hidden="1" customWidth="1"/>
    <col min="28" max="37" width="8.375" style="3" hidden="1" customWidth="1"/>
    <col min="38" max="38" width="9.375" style="3" customWidth="1"/>
    <col min="39" max="39" width="8.625" style="3" hidden="1" customWidth="1"/>
    <col min="40" max="40" width="13.25390625" style="3" customWidth="1"/>
    <col min="41" max="41" width="11.75390625" style="3" customWidth="1"/>
    <col min="42" max="51" width="13.75390625" style="3" hidden="1" customWidth="1"/>
    <col min="52" max="52" width="13.75390625" style="3" customWidth="1"/>
    <col min="53" max="53" width="11.25390625" style="3" customWidth="1"/>
    <col min="54" max="54" width="12.375" style="3" customWidth="1"/>
    <col min="55" max="55" width="18.375" style="3" customWidth="1"/>
    <col min="56" max="16384" width="9.125" style="3" customWidth="1"/>
  </cols>
  <sheetData>
    <row r="1" spans="5:52" s="7" customFormat="1" ht="12.75">
      <c r="E1" s="8"/>
      <c r="F1" s="8"/>
      <c r="G1" s="8"/>
      <c r="H1" s="8"/>
      <c r="I1" s="8"/>
      <c r="J1" s="8"/>
      <c r="K1" s="8"/>
      <c r="L1" s="8"/>
      <c r="N1" s="52"/>
      <c r="O1" s="52"/>
      <c r="P1" s="52"/>
      <c r="AN1" s="8"/>
      <c r="AO1" s="9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</row>
    <row r="2" spans="1:55" ht="36.75" customHeight="1">
      <c r="A2" s="15"/>
      <c r="B2" s="10" t="s">
        <v>0</v>
      </c>
      <c r="C2" s="38" t="s">
        <v>1</v>
      </c>
      <c r="D2" s="11" t="s">
        <v>3</v>
      </c>
      <c r="E2" s="11" t="s">
        <v>2</v>
      </c>
      <c r="F2" s="11" t="s">
        <v>131</v>
      </c>
      <c r="G2" s="11" t="s">
        <v>130</v>
      </c>
      <c r="H2" s="11" t="s">
        <v>136</v>
      </c>
      <c r="I2" s="11" t="s">
        <v>139</v>
      </c>
      <c r="J2" s="11" t="s">
        <v>150</v>
      </c>
      <c r="K2" s="11" t="s">
        <v>180</v>
      </c>
      <c r="L2" s="11" t="s">
        <v>181</v>
      </c>
      <c r="M2" s="11" t="s">
        <v>4</v>
      </c>
      <c r="N2" s="12" t="s">
        <v>12</v>
      </c>
      <c r="O2" s="12" t="s">
        <v>17</v>
      </c>
      <c r="P2" s="13" t="s">
        <v>9</v>
      </c>
      <c r="Q2" s="13" t="s">
        <v>37</v>
      </c>
      <c r="R2" s="13"/>
      <c r="S2" s="13"/>
      <c r="T2" s="13"/>
      <c r="U2" s="13"/>
      <c r="V2" s="13"/>
      <c r="W2" s="13"/>
      <c r="X2" s="13"/>
      <c r="Y2" s="13"/>
      <c r="Z2" s="13"/>
      <c r="AA2" s="12" t="s">
        <v>14</v>
      </c>
      <c r="AB2" s="12" t="s">
        <v>15</v>
      </c>
      <c r="AC2" s="12" t="s">
        <v>18</v>
      </c>
      <c r="AD2" s="12" t="s">
        <v>21</v>
      </c>
      <c r="AE2" s="12" t="s">
        <v>23</v>
      </c>
      <c r="AF2" s="12" t="s">
        <v>25</v>
      </c>
      <c r="AG2" s="12" t="s">
        <v>27</v>
      </c>
      <c r="AH2" s="12" t="s">
        <v>29</v>
      </c>
      <c r="AI2" s="12" t="s">
        <v>31</v>
      </c>
      <c r="AJ2" s="12" t="s">
        <v>32</v>
      </c>
      <c r="AK2" s="12" t="s">
        <v>33</v>
      </c>
      <c r="AL2" s="14" t="s">
        <v>11</v>
      </c>
      <c r="AM2" s="11" t="s">
        <v>37</v>
      </c>
      <c r="AN2" s="13" t="s">
        <v>10</v>
      </c>
      <c r="AO2" s="13" t="s">
        <v>38</v>
      </c>
      <c r="AP2" s="17" t="s">
        <v>16</v>
      </c>
      <c r="AQ2" s="17" t="s">
        <v>20</v>
      </c>
      <c r="AR2" s="17" t="s">
        <v>22</v>
      </c>
      <c r="AS2" s="17" t="s">
        <v>24</v>
      </c>
      <c r="AT2" s="17" t="s">
        <v>26</v>
      </c>
      <c r="AU2" s="17" t="s">
        <v>28</v>
      </c>
      <c r="AV2" s="17" t="s">
        <v>30</v>
      </c>
      <c r="AW2" s="17" t="s">
        <v>34</v>
      </c>
      <c r="AX2" s="17" t="s">
        <v>35</v>
      </c>
      <c r="AY2" s="17" t="s">
        <v>36</v>
      </c>
      <c r="AZ2" s="45" t="s">
        <v>86</v>
      </c>
      <c r="BA2" s="15" t="s">
        <v>39</v>
      </c>
      <c r="BB2" s="15" t="s">
        <v>40</v>
      </c>
      <c r="BC2" s="15" t="s">
        <v>8</v>
      </c>
    </row>
    <row r="3" spans="1:55" ht="12.75">
      <c r="A3" s="15">
        <v>1</v>
      </c>
      <c r="B3" s="16" t="s">
        <v>87</v>
      </c>
      <c r="C3" s="35">
        <v>28</v>
      </c>
      <c r="D3" s="35">
        <v>165</v>
      </c>
      <c r="E3" s="35">
        <v>73</v>
      </c>
      <c r="F3" s="35">
        <v>71</v>
      </c>
      <c r="G3" s="50">
        <v>70</v>
      </c>
      <c r="H3" s="50">
        <v>71</v>
      </c>
      <c r="I3" s="50">
        <v>70.5</v>
      </c>
      <c r="J3" s="50">
        <v>70.5</v>
      </c>
      <c r="K3" s="50">
        <v>70</v>
      </c>
      <c r="L3" s="50">
        <v>71</v>
      </c>
      <c r="M3" s="35">
        <v>58</v>
      </c>
      <c r="N3" s="36">
        <f>E3-M3</f>
        <v>15</v>
      </c>
      <c r="O3" s="51">
        <f>E3-K3</f>
        <v>3</v>
      </c>
      <c r="P3" s="36">
        <f>N3-O3</f>
        <v>12</v>
      </c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7">
        <f>O3/N3</f>
        <v>0.2</v>
      </c>
      <c r="AM3" s="40">
        <f>E3</f>
        <v>73</v>
      </c>
      <c r="AN3" s="36" t="s">
        <v>121</v>
      </c>
      <c r="AO3" s="36" t="s">
        <v>122</v>
      </c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6">
        <v>68</v>
      </c>
      <c r="BA3" s="42" t="s">
        <v>41</v>
      </c>
      <c r="BB3" s="42" t="s">
        <v>42</v>
      </c>
      <c r="BC3" s="48" t="s">
        <v>105</v>
      </c>
    </row>
    <row r="4" spans="1:55" ht="12.75">
      <c r="A4" s="15">
        <v>2</v>
      </c>
      <c r="B4" s="16" t="s">
        <v>43</v>
      </c>
      <c r="C4" s="35">
        <v>25</v>
      </c>
      <c r="D4" s="35">
        <v>170</v>
      </c>
      <c r="E4" s="35">
        <v>70</v>
      </c>
      <c r="F4" s="35">
        <v>68</v>
      </c>
      <c r="G4" s="50">
        <v>68</v>
      </c>
      <c r="H4" s="35">
        <v>68</v>
      </c>
      <c r="I4" s="35">
        <v>68</v>
      </c>
      <c r="J4" s="35">
        <v>68</v>
      </c>
      <c r="K4" s="35">
        <v>68</v>
      </c>
      <c r="L4" s="35">
        <v>68</v>
      </c>
      <c r="M4" s="35">
        <v>65</v>
      </c>
      <c r="N4" s="36">
        <f>E4-M4</f>
        <v>5</v>
      </c>
      <c r="O4" s="51">
        <f>E4-K4</f>
        <v>2</v>
      </c>
      <c r="P4" s="36">
        <f aca="true" t="shared" si="0" ref="P4:P39">N4-O4</f>
        <v>3</v>
      </c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37">
        <f>O4/N4</f>
        <v>0.4</v>
      </c>
      <c r="AM4" s="40">
        <f aca="true" t="shared" si="1" ref="AM4:AM14">E4</f>
        <v>70</v>
      </c>
      <c r="AN4" s="6" t="s">
        <v>46</v>
      </c>
      <c r="AO4" s="6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46"/>
      <c r="BA4" s="15" t="s">
        <v>45</v>
      </c>
      <c r="BB4" s="39" t="s">
        <v>44</v>
      </c>
      <c r="BC4" s="48" t="s">
        <v>105</v>
      </c>
    </row>
    <row r="5" spans="1:55" ht="12.75">
      <c r="A5" s="15">
        <v>3</v>
      </c>
      <c r="B5" s="16" t="s">
        <v>47</v>
      </c>
      <c r="C5" s="35">
        <v>25</v>
      </c>
      <c r="D5" s="35">
        <v>165</v>
      </c>
      <c r="E5" s="35">
        <v>57.5</v>
      </c>
      <c r="F5" s="35">
        <v>57</v>
      </c>
      <c r="G5" s="50">
        <v>56.8</v>
      </c>
      <c r="H5" s="50">
        <v>56.8</v>
      </c>
      <c r="I5" s="50">
        <v>56.3</v>
      </c>
      <c r="J5" s="50">
        <v>55.9</v>
      </c>
      <c r="K5" s="50">
        <v>55.7</v>
      </c>
      <c r="L5" s="35">
        <v>55.7</v>
      </c>
      <c r="M5" s="35">
        <v>53</v>
      </c>
      <c r="N5" s="36">
        <f>E5-M5</f>
        <v>4.5</v>
      </c>
      <c r="O5" s="51">
        <f>E5-K5</f>
        <v>1.7999999999999972</v>
      </c>
      <c r="P5" s="36">
        <f t="shared" si="0"/>
        <v>2.700000000000003</v>
      </c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37">
        <f aca="true" t="shared" si="2" ref="AL5:AL22">O5/N5</f>
        <v>0.39999999999999936</v>
      </c>
      <c r="AM5" s="40">
        <f t="shared" si="1"/>
        <v>57.5</v>
      </c>
      <c r="AN5" s="6" t="s">
        <v>48</v>
      </c>
      <c r="AO5" s="6" t="s">
        <v>170</v>
      </c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46"/>
      <c r="BA5" s="15" t="s">
        <v>5</v>
      </c>
      <c r="BB5" s="39" t="s">
        <v>49</v>
      </c>
      <c r="BC5" s="48" t="s">
        <v>105</v>
      </c>
    </row>
    <row r="6" spans="1:55" ht="12.75">
      <c r="A6" s="15">
        <v>4</v>
      </c>
      <c r="B6" s="16" t="s">
        <v>50</v>
      </c>
      <c r="C6" s="35">
        <v>34</v>
      </c>
      <c r="D6" s="35">
        <v>165</v>
      </c>
      <c r="E6" s="35">
        <v>59.7</v>
      </c>
      <c r="F6" s="35">
        <v>59</v>
      </c>
      <c r="G6" s="50">
        <v>59.7</v>
      </c>
      <c r="H6" s="50">
        <v>59.7</v>
      </c>
      <c r="I6" s="50">
        <v>58.7</v>
      </c>
      <c r="J6" s="50">
        <v>58.5</v>
      </c>
      <c r="K6" s="50">
        <v>58.5</v>
      </c>
      <c r="L6" s="50">
        <v>58.4</v>
      </c>
      <c r="M6" s="35">
        <v>55</v>
      </c>
      <c r="N6" s="36">
        <f>E6-M6</f>
        <v>4.700000000000003</v>
      </c>
      <c r="O6" s="51">
        <f>E6-K6</f>
        <v>1.2000000000000028</v>
      </c>
      <c r="P6" s="36">
        <f t="shared" si="0"/>
        <v>3.5</v>
      </c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37">
        <f t="shared" si="2"/>
        <v>0.25531914893617064</v>
      </c>
      <c r="AM6" s="40">
        <f t="shared" si="1"/>
        <v>59.7</v>
      </c>
      <c r="AN6" s="6" t="s">
        <v>52</v>
      </c>
      <c r="AO6" s="6" t="s">
        <v>152</v>
      </c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46"/>
      <c r="BA6" s="15" t="s">
        <v>51</v>
      </c>
      <c r="BB6" s="39" t="s">
        <v>53</v>
      </c>
      <c r="BC6" s="48" t="s">
        <v>105</v>
      </c>
    </row>
    <row r="7" spans="1:55" ht="12.75">
      <c r="A7" s="15">
        <v>6</v>
      </c>
      <c r="B7" s="16" t="s">
        <v>58</v>
      </c>
      <c r="C7" s="35">
        <v>23</v>
      </c>
      <c r="D7" s="35">
        <v>175</v>
      </c>
      <c r="E7" s="35">
        <v>63.5</v>
      </c>
      <c r="F7" s="35">
        <v>63</v>
      </c>
      <c r="G7" s="50">
        <v>62.8</v>
      </c>
      <c r="H7" s="50">
        <v>62.5</v>
      </c>
      <c r="I7" s="35">
        <v>62.5</v>
      </c>
      <c r="J7" s="50">
        <v>61</v>
      </c>
      <c r="K7" s="50">
        <v>62.2</v>
      </c>
      <c r="L7" s="35">
        <v>62.2</v>
      </c>
      <c r="M7" s="35">
        <v>57</v>
      </c>
      <c r="N7" s="36">
        <f>E7-M7</f>
        <v>6.5</v>
      </c>
      <c r="O7" s="51">
        <f>E7-K7</f>
        <v>1.2999999999999972</v>
      </c>
      <c r="P7" s="36">
        <f t="shared" si="0"/>
        <v>5.200000000000003</v>
      </c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37">
        <f t="shared" si="2"/>
        <v>0.19999999999999957</v>
      </c>
      <c r="AM7" s="40">
        <f t="shared" si="1"/>
        <v>63.5</v>
      </c>
      <c r="AN7" s="6" t="s">
        <v>59</v>
      </c>
      <c r="AO7" s="6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46"/>
      <c r="BA7" s="15"/>
      <c r="BB7" s="39"/>
      <c r="BC7" s="48" t="s">
        <v>105</v>
      </c>
    </row>
    <row r="8" spans="1:55" ht="12.75">
      <c r="A8" s="15">
        <v>7</v>
      </c>
      <c r="B8" s="16" t="s">
        <v>60</v>
      </c>
      <c r="C8" s="35">
        <v>29</v>
      </c>
      <c r="D8" s="35">
        <v>155</v>
      </c>
      <c r="E8" s="35">
        <v>52</v>
      </c>
      <c r="F8" s="35">
        <v>52</v>
      </c>
      <c r="G8" s="50">
        <v>53.5</v>
      </c>
      <c r="H8" s="35">
        <v>53.5</v>
      </c>
      <c r="I8" s="50">
        <v>53.5</v>
      </c>
      <c r="J8" s="35">
        <v>53.5</v>
      </c>
      <c r="K8" s="35">
        <v>53.5</v>
      </c>
      <c r="L8" s="35">
        <v>53.5</v>
      </c>
      <c r="M8" s="35">
        <v>46</v>
      </c>
      <c r="N8" s="36">
        <f>E8-M8</f>
        <v>6</v>
      </c>
      <c r="O8" s="51">
        <f>E8-K8</f>
        <v>-1.5</v>
      </c>
      <c r="P8" s="36">
        <f t="shared" si="0"/>
        <v>7.5</v>
      </c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37">
        <f t="shared" si="2"/>
        <v>-0.25</v>
      </c>
      <c r="AM8" s="40">
        <f t="shared" si="1"/>
        <v>52</v>
      </c>
      <c r="AN8" s="6" t="s">
        <v>61</v>
      </c>
      <c r="AO8" s="6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46"/>
      <c r="BA8" s="15" t="s">
        <v>62</v>
      </c>
      <c r="BB8" s="39" t="s">
        <v>63</v>
      </c>
      <c r="BC8" s="48" t="s">
        <v>105</v>
      </c>
    </row>
    <row r="9" spans="1:55" ht="12.75">
      <c r="A9" s="15">
        <v>8</v>
      </c>
      <c r="B9" s="16" t="s">
        <v>64</v>
      </c>
      <c r="C9" s="35">
        <v>28</v>
      </c>
      <c r="D9" s="35">
        <v>172</v>
      </c>
      <c r="E9" s="35">
        <v>86</v>
      </c>
      <c r="F9" s="35">
        <v>86</v>
      </c>
      <c r="G9" s="35">
        <v>86</v>
      </c>
      <c r="H9" s="50">
        <v>84</v>
      </c>
      <c r="I9" s="50">
        <v>85</v>
      </c>
      <c r="J9" s="35">
        <v>85</v>
      </c>
      <c r="K9" s="35">
        <v>85</v>
      </c>
      <c r="L9" s="35">
        <v>85</v>
      </c>
      <c r="M9" s="35">
        <v>75</v>
      </c>
      <c r="N9" s="36">
        <f>E9-M9</f>
        <v>11</v>
      </c>
      <c r="O9" s="51">
        <f>E9-K9</f>
        <v>1</v>
      </c>
      <c r="P9" s="36">
        <f t="shared" si="0"/>
        <v>10</v>
      </c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37">
        <f t="shared" si="2"/>
        <v>0.09090909090909091</v>
      </c>
      <c r="AM9" s="40">
        <f t="shared" si="1"/>
        <v>86</v>
      </c>
      <c r="AN9" s="6" t="s">
        <v>65</v>
      </c>
      <c r="AO9" s="6" t="s">
        <v>138</v>
      </c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46"/>
      <c r="BA9" s="15" t="s">
        <v>6</v>
      </c>
      <c r="BB9" s="39" t="s">
        <v>66</v>
      </c>
      <c r="BC9" s="48" t="s">
        <v>105</v>
      </c>
    </row>
    <row r="10" spans="1:55" ht="12.75">
      <c r="A10" s="15">
        <v>9</v>
      </c>
      <c r="B10" s="16" t="s">
        <v>67</v>
      </c>
      <c r="C10" s="35">
        <v>24</v>
      </c>
      <c r="D10" s="35">
        <v>165</v>
      </c>
      <c r="E10" s="35">
        <v>61.5</v>
      </c>
      <c r="F10" s="35">
        <v>60</v>
      </c>
      <c r="G10" s="50">
        <v>60.7</v>
      </c>
      <c r="H10" s="50">
        <v>60</v>
      </c>
      <c r="I10" s="50">
        <v>61</v>
      </c>
      <c r="J10" s="50">
        <v>60</v>
      </c>
      <c r="K10" s="50">
        <v>59.5</v>
      </c>
      <c r="L10" s="50">
        <v>59.5</v>
      </c>
      <c r="M10" s="35">
        <v>57</v>
      </c>
      <c r="N10" s="36">
        <f>E10-M10</f>
        <v>4.5</v>
      </c>
      <c r="O10" s="51">
        <f>E10-K10</f>
        <v>2</v>
      </c>
      <c r="P10" s="36">
        <f t="shared" si="0"/>
        <v>2.5</v>
      </c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37">
        <f t="shared" si="2"/>
        <v>0.4444444444444444</v>
      </c>
      <c r="AM10" s="40">
        <f t="shared" si="1"/>
        <v>61.5</v>
      </c>
      <c r="AN10" s="6" t="s">
        <v>68</v>
      </c>
      <c r="AO10" s="6" t="s">
        <v>140</v>
      </c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46">
        <v>59</v>
      </c>
      <c r="BA10" s="15" t="s">
        <v>69</v>
      </c>
      <c r="BB10" s="39" t="s">
        <v>70</v>
      </c>
      <c r="BC10" s="48" t="s">
        <v>105</v>
      </c>
    </row>
    <row r="11" spans="1:55" ht="12.75">
      <c r="A11" s="15">
        <v>10</v>
      </c>
      <c r="B11" s="16" t="s">
        <v>71</v>
      </c>
      <c r="C11" s="35">
        <v>22</v>
      </c>
      <c r="D11" s="35">
        <v>170</v>
      </c>
      <c r="E11" s="35">
        <v>97</v>
      </c>
      <c r="F11" s="35">
        <v>95</v>
      </c>
      <c r="G11" s="50">
        <v>94.8</v>
      </c>
      <c r="H11" s="50">
        <v>94</v>
      </c>
      <c r="I11" s="50">
        <v>95</v>
      </c>
      <c r="J11" s="50">
        <v>93.4</v>
      </c>
      <c r="K11" s="50">
        <v>92.5</v>
      </c>
      <c r="L11" s="50">
        <v>91.8</v>
      </c>
      <c r="M11" s="35">
        <v>70</v>
      </c>
      <c r="N11" s="36">
        <f>E11-M11</f>
        <v>27</v>
      </c>
      <c r="O11" s="51">
        <f>E11-K11</f>
        <v>4.5</v>
      </c>
      <c r="P11" s="36">
        <f t="shared" si="0"/>
        <v>22.5</v>
      </c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37">
        <f t="shared" si="2"/>
        <v>0.16666666666666666</v>
      </c>
      <c r="AM11" s="40">
        <f t="shared" si="1"/>
        <v>97</v>
      </c>
      <c r="AN11" s="6" t="s">
        <v>73</v>
      </c>
      <c r="AO11" s="6" t="s">
        <v>187</v>
      </c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46" t="s">
        <v>88</v>
      </c>
      <c r="BA11" s="15" t="s">
        <v>6</v>
      </c>
      <c r="BB11" s="39" t="s">
        <v>72</v>
      </c>
      <c r="BC11" s="48" t="s">
        <v>105</v>
      </c>
    </row>
    <row r="12" spans="1:55" ht="12.75">
      <c r="A12" s="15">
        <v>11</v>
      </c>
      <c r="B12" s="16" t="s">
        <v>101</v>
      </c>
      <c r="C12" s="35">
        <v>23</v>
      </c>
      <c r="D12" s="35">
        <v>163</v>
      </c>
      <c r="E12" s="35">
        <v>55</v>
      </c>
      <c r="F12" s="35">
        <v>54.8</v>
      </c>
      <c r="G12" s="50">
        <v>54.5</v>
      </c>
      <c r="H12" s="50">
        <v>54.3</v>
      </c>
      <c r="I12" s="35">
        <v>54.3</v>
      </c>
      <c r="J12" s="35">
        <v>54.3</v>
      </c>
      <c r="K12" s="50">
        <v>53.5</v>
      </c>
      <c r="L12" s="35">
        <v>53.5</v>
      </c>
      <c r="M12" s="35">
        <v>53</v>
      </c>
      <c r="N12" s="36">
        <f>E12-M12</f>
        <v>2</v>
      </c>
      <c r="O12" s="51">
        <f>E12-K12</f>
        <v>1.5</v>
      </c>
      <c r="P12" s="36">
        <f t="shared" si="0"/>
        <v>0.5</v>
      </c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37">
        <f t="shared" si="2"/>
        <v>0.75</v>
      </c>
      <c r="AM12" s="40">
        <f t="shared" si="1"/>
        <v>55</v>
      </c>
      <c r="AN12" s="6" t="s">
        <v>74</v>
      </c>
      <c r="AO12" s="6" t="s">
        <v>153</v>
      </c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47"/>
      <c r="BA12" s="15" t="s">
        <v>102</v>
      </c>
      <c r="BB12" s="39" t="s">
        <v>103</v>
      </c>
      <c r="BC12" s="48" t="s">
        <v>105</v>
      </c>
    </row>
    <row r="13" spans="1:55" ht="12.75">
      <c r="A13" s="15">
        <v>12</v>
      </c>
      <c r="B13" s="16" t="s">
        <v>75</v>
      </c>
      <c r="C13" s="35"/>
      <c r="D13" s="35">
        <v>173</v>
      </c>
      <c r="E13" s="35">
        <v>63</v>
      </c>
      <c r="F13" s="35">
        <v>63.2</v>
      </c>
      <c r="G13" s="50">
        <v>62.7</v>
      </c>
      <c r="H13" s="50">
        <v>62</v>
      </c>
      <c r="I13" s="35">
        <v>62</v>
      </c>
      <c r="J13" s="50">
        <v>59.999</v>
      </c>
      <c r="K13" s="35">
        <v>59.999</v>
      </c>
      <c r="L13" s="35">
        <v>59.999</v>
      </c>
      <c r="M13" s="35">
        <v>59</v>
      </c>
      <c r="N13" s="36">
        <f>E13-M13</f>
        <v>4</v>
      </c>
      <c r="O13" s="51">
        <f>E13-K13</f>
        <v>3.0009999999999977</v>
      </c>
      <c r="P13" s="36">
        <f t="shared" si="0"/>
        <v>0.9990000000000023</v>
      </c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37">
        <f t="shared" si="2"/>
        <v>0.7502499999999994</v>
      </c>
      <c r="AM13" s="40">
        <f t="shared" si="1"/>
        <v>63</v>
      </c>
      <c r="AN13" s="6" t="s">
        <v>78</v>
      </c>
      <c r="AO13" s="6" t="s">
        <v>117</v>
      </c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47"/>
      <c r="BA13" s="15"/>
      <c r="BB13" s="39"/>
      <c r="BC13" s="48" t="s">
        <v>105</v>
      </c>
    </row>
    <row r="14" spans="1:55" ht="12.75">
      <c r="A14" s="15">
        <v>13</v>
      </c>
      <c r="B14" s="16" t="s">
        <v>76</v>
      </c>
      <c r="C14" s="35"/>
      <c r="D14" s="35">
        <v>175</v>
      </c>
      <c r="E14" s="35">
        <v>62</v>
      </c>
      <c r="F14" s="35">
        <v>62</v>
      </c>
      <c r="G14" s="50">
        <v>63</v>
      </c>
      <c r="H14" s="50">
        <v>62.7</v>
      </c>
      <c r="I14" s="50">
        <v>62</v>
      </c>
      <c r="J14" s="50">
        <v>61.9</v>
      </c>
      <c r="K14" s="35">
        <v>61.9</v>
      </c>
      <c r="L14" s="35">
        <v>61.9</v>
      </c>
      <c r="M14" s="35">
        <v>56</v>
      </c>
      <c r="N14" s="36">
        <f>E14-M14</f>
        <v>6</v>
      </c>
      <c r="O14" s="51">
        <f>E14-K14</f>
        <v>0.10000000000000142</v>
      </c>
      <c r="P14" s="36">
        <f t="shared" si="0"/>
        <v>5.899999999999999</v>
      </c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37">
        <f t="shared" si="2"/>
        <v>0.016666666666666902</v>
      </c>
      <c r="AM14" s="40">
        <f t="shared" si="1"/>
        <v>62</v>
      </c>
      <c r="AN14" s="6" t="s">
        <v>77</v>
      </c>
      <c r="AO14" s="6" t="s">
        <v>141</v>
      </c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47" t="s">
        <v>95</v>
      </c>
      <c r="BA14" s="15"/>
      <c r="BB14" s="39"/>
      <c r="BC14" s="48" t="s">
        <v>105</v>
      </c>
    </row>
    <row r="15" spans="1:55" ht="12.75">
      <c r="A15" s="15">
        <v>14</v>
      </c>
      <c r="B15" s="16" t="s">
        <v>7</v>
      </c>
      <c r="C15" s="35">
        <v>26</v>
      </c>
      <c r="D15" s="35">
        <v>168</v>
      </c>
      <c r="E15" s="35">
        <v>72.9</v>
      </c>
      <c r="F15" s="35">
        <v>71.5</v>
      </c>
      <c r="G15" s="50">
        <v>71.5</v>
      </c>
      <c r="H15" s="35">
        <v>71.5</v>
      </c>
      <c r="I15" s="35">
        <v>71.5</v>
      </c>
      <c r="J15" s="35">
        <v>71.5</v>
      </c>
      <c r="K15" s="35">
        <v>71.5</v>
      </c>
      <c r="L15" s="35">
        <v>71.5</v>
      </c>
      <c r="M15" s="35">
        <v>65</v>
      </c>
      <c r="N15" s="36">
        <f>E15-M15</f>
        <v>7.900000000000006</v>
      </c>
      <c r="O15" s="51">
        <f>E15-K15</f>
        <v>1.4000000000000057</v>
      </c>
      <c r="P15" s="36">
        <f t="shared" si="0"/>
        <v>6.5</v>
      </c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37">
        <f t="shared" si="2"/>
        <v>0.1772151898734183</v>
      </c>
      <c r="AM15" s="2"/>
      <c r="AN15" s="6" t="s">
        <v>113</v>
      </c>
      <c r="AO15" s="6" t="s">
        <v>113</v>
      </c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47"/>
      <c r="BA15" s="15"/>
      <c r="BB15" s="39"/>
      <c r="BC15" s="48" t="s">
        <v>105</v>
      </c>
    </row>
    <row r="16" spans="1:55" ht="12.75">
      <c r="A16" s="15">
        <v>15</v>
      </c>
      <c r="B16" s="16" t="s">
        <v>82</v>
      </c>
      <c r="C16" s="2"/>
      <c r="D16" s="2"/>
      <c r="E16" s="35">
        <v>62.8</v>
      </c>
      <c r="F16" s="35">
        <v>62.8</v>
      </c>
      <c r="G16" s="50">
        <v>60.8</v>
      </c>
      <c r="H16" s="35">
        <v>60.8</v>
      </c>
      <c r="I16" s="35">
        <v>60.8</v>
      </c>
      <c r="J16" s="35">
        <v>60.8</v>
      </c>
      <c r="K16" s="35">
        <v>60.8</v>
      </c>
      <c r="L16" s="35">
        <v>60.8</v>
      </c>
      <c r="M16" s="35">
        <v>58</v>
      </c>
      <c r="N16" s="36">
        <f>E16-M16</f>
        <v>4.799999999999997</v>
      </c>
      <c r="O16" s="51">
        <f>E16-K16</f>
        <v>2</v>
      </c>
      <c r="P16" s="36">
        <f t="shared" si="0"/>
        <v>2.799999999999997</v>
      </c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37">
        <f t="shared" si="2"/>
        <v>0.4166666666666669</v>
      </c>
      <c r="AM16" s="2"/>
      <c r="AN16" s="6" t="s">
        <v>114</v>
      </c>
      <c r="AO16" s="6" t="s">
        <v>120</v>
      </c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47"/>
      <c r="BA16" s="15"/>
      <c r="BB16" s="39" t="s">
        <v>115</v>
      </c>
      <c r="BC16" s="48" t="s">
        <v>105</v>
      </c>
    </row>
    <row r="17" spans="1:55" ht="12.75">
      <c r="A17" s="15">
        <v>16</v>
      </c>
      <c r="B17" s="16" t="s">
        <v>89</v>
      </c>
      <c r="C17" s="35">
        <v>24</v>
      </c>
      <c r="D17" s="35">
        <v>163</v>
      </c>
      <c r="E17" s="35">
        <v>61</v>
      </c>
      <c r="F17" s="35">
        <v>61</v>
      </c>
      <c r="G17" s="50">
        <v>61</v>
      </c>
      <c r="H17" s="35">
        <v>61</v>
      </c>
      <c r="I17" s="35">
        <v>61</v>
      </c>
      <c r="J17" s="35">
        <v>61</v>
      </c>
      <c r="K17" s="35">
        <v>61</v>
      </c>
      <c r="L17" s="35">
        <v>61</v>
      </c>
      <c r="M17" s="35">
        <v>58</v>
      </c>
      <c r="N17" s="36">
        <f>E17-M17</f>
        <v>3</v>
      </c>
      <c r="O17" s="51">
        <f>E17-K17</f>
        <v>0</v>
      </c>
      <c r="P17" s="36">
        <f t="shared" si="0"/>
        <v>3</v>
      </c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37">
        <f t="shared" si="2"/>
        <v>0</v>
      </c>
      <c r="AM17" s="40"/>
      <c r="AN17" s="6" t="s">
        <v>90</v>
      </c>
      <c r="AO17" s="6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47" t="s">
        <v>96</v>
      </c>
      <c r="BA17" s="15"/>
      <c r="BB17" s="39" t="s">
        <v>91</v>
      </c>
      <c r="BC17" s="48" t="s">
        <v>105</v>
      </c>
    </row>
    <row r="18" spans="1:55" ht="12.75">
      <c r="A18" s="15">
        <v>17</v>
      </c>
      <c r="B18" s="16" t="s">
        <v>92</v>
      </c>
      <c r="C18" s="35">
        <v>23</v>
      </c>
      <c r="D18" s="35">
        <v>172</v>
      </c>
      <c r="E18" s="35">
        <v>74</v>
      </c>
      <c r="F18" s="35">
        <v>73.2</v>
      </c>
      <c r="G18" s="50">
        <v>73.2</v>
      </c>
      <c r="H18" s="50">
        <v>72</v>
      </c>
      <c r="I18" s="50">
        <v>73</v>
      </c>
      <c r="J18" s="35">
        <v>73</v>
      </c>
      <c r="K18" s="35">
        <v>73</v>
      </c>
      <c r="L18" s="35">
        <v>73</v>
      </c>
      <c r="M18" s="35">
        <v>65</v>
      </c>
      <c r="N18" s="36">
        <f>E18-M18</f>
        <v>9</v>
      </c>
      <c r="O18" s="51">
        <f>E18-K18</f>
        <v>1</v>
      </c>
      <c r="P18" s="36">
        <f t="shared" si="0"/>
        <v>8</v>
      </c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37">
        <f t="shared" si="2"/>
        <v>0.1111111111111111</v>
      </c>
      <c r="AM18" s="40"/>
      <c r="AN18" s="6" t="s">
        <v>104</v>
      </c>
      <c r="AO18" s="6" t="s">
        <v>133</v>
      </c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47"/>
      <c r="BA18" s="15" t="s">
        <v>94</v>
      </c>
      <c r="BB18" s="15" t="s">
        <v>93</v>
      </c>
      <c r="BC18" s="48" t="s">
        <v>105</v>
      </c>
    </row>
    <row r="19" spans="1:55" ht="12.75">
      <c r="A19" s="15">
        <v>18</v>
      </c>
      <c r="B19" s="16" t="s">
        <v>106</v>
      </c>
      <c r="C19" s="35">
        <v>22</v>
      </c>
      <c r="D19" s="35">
        <v>170</v>
      </c>
      <c r="E19" s="35">
        <v>56</v>
      </c>
      <c r="F19" s="35">
        <v>55.7</v>
      </c>
      <c r="G19" s="50">
        <v>53.5</v>
      </c>
      <c r="H19" s="35">
        <v>53.5</v>
      </c>
      <c r="I19" s="35">
        <v>53.5</v>
      </c>
      <c r="J19" s="35">
        <v>53.5</v>
      </c>
      <c r="K19" s="35">
        <v>53.5</v>
      </c>
      <c r="L19" s="35">
        <v>53.5</v>
      </c>
      <c r="M19" s="35">
        <v>51</v>
      </c>
      <c r="N19" s="36">
        <f>E19-M19</f>
        <v>5</v>
      </c>
      <c r="O19" s="51">
        <f>E19-K19</f>
        <v>2.5</v>
      </c>
      <c r="P19" s="36">
        <f t="shared" si="0"/>
        <v>2.5</v>
      </c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37">
        <f t="shared" si="2"/>
        <v>0.5</v>
      </c>
      <c r="AM19" s="2"/>
      <c r="AN19" s="6" t="s">
        <v>116</v>
      </c>
      <c r="AO19" s="6" t="s">
        <v>129</v>
      </c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47"/>
      <c r="BA19" s="15" t="s">
        <v>108</v>
      </c>
      <c r="BB19" s="15" t="s">
        <v>107</v>
      </c>
      <c r="BC19" s="49">
        <v>40263</v>
      </c>
    </row>
    <row r="20" spans="1:55" ht="13.5" customHeight="1">
      <c r="A20" s="15">
        <v>19</v>
      </c>
      <c r="B20" s="16" t="s">
        <v>118</v>
      </c>
      <c r="C20" s="35">
        <v>21</v>
      </c>
      <c r="D20" s="35">
        <v>162</v>
      </c>
      <c r="E20" s="35">
        <v>54</v>
      </c>
      <c r="F20" s="35">
        <v>54</v>
      </c>
      <c r="G20" s="50">
        <v>54</v>
      </c>
      <c r="H20" s="50">
        <v>54</v>
      </c>
      <c r="I20" s="50">
        <v>53</v>
      </c>
      <c r="J20" s="35">
        <v>53</v>
      </c>
      <c r="K20" s="50">
        <v>53</v>
      </c>
      <c r="L20" s="50">
        <v>53</v>
      </c>
      <c r="M20" s="35">
        <v>52</v>
      </c>
      <c r="N20" s="36">
        <f>E20-M20</f>
        <v>2</v>
      </c>
      <c r="O20" s="51">
        <f>E20-K20</f>
        <v>1</v>
      </c>
      <c r="P20" s="36">
        <f t="shared" si="0"/>
        <v>1</v>
      </c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34">
        <f t="shared" si="2"/>
        <v>0.5</v>
      </c>
      <c r="AM20" s="2"/>
      <c r="AN20" s="6" t="s">
        <v>110</v>
      </c>
      <c r="AO20" s="6" t="s">
        <v>155</v>
      </c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47"/>
      <c r="BA20" s="15" t="s">
        <v>111</v>
      </c>
      <c r="BB20" s="15" t="s">
        <v>112</v>
      </c>
      <c r="BC20" s="49">
        <v>40263</v>
      </c>
    </row>
    <row r="21" spans="1:55" ht="12.75">
      <c r="A21" s="15">
        <v>20</v>
      </c>
      <c r="B21" s="16" t="s">
        <v>119</v>
      </c>
      <c r="C21" s="35">
        <v>27</v>
      </c>
      <c r="D21" s="35">
        <v>154</v>
      </c>
      <c r="E21" s="35">
        <v>49</v>
      </c>
      <c r="F21" s="35">
        <v>49</v>
      </c>
      <c r="G21" s="35">
        <v>49</v>
      </c>
      <c r="H21" s="50">
        <v>50</v>
      </c>
      <c r="I21" s="35">
        <v>50</v>
      </c>
      <c r="J21" s="35">
        <v>50</v>
      </c>
      <c r="K21" s="35">
        <v>50</v>
      </c>
      <c r="L21" s="35">
        <v>50</v>
      </c>
      <c r="M21" s="2"/>
      <c r="N21" s="36"/>
      <c r="O21" s="51">
        <f>E21-K21</f>
        <v>-1</v>
      </c>
      <c r="P21" s="36">
        <f t="shared" si="0"/>
        <v>1</v>
      </c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34"/>
      <c r="AM21" s="2"/>
      <c r="AN21" s="6" t="s">
        <v>123</v>
      </c>
      <c r="AO21" s="6" t="s">
        <v>132</v>
      </c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47" t="s">
        <v>124</v>
      </c>
      <c r="BA21" s="15"/>
      <c r="BB21" s="15"/>
      <c r="BC21" s="49">
        <v>40270</v>
      </c>
    </row>
    <row r="22" spans="1:55" ht="12.75">
      <c r="A22" s="15">
        <v>21</v>
      </c>
      <c r="B22" s="16" t="s">
        <v>135</v>
      </c>
      <c r="C22" s="35">
        <v>24</v>
      </c>
      <c r="D22" s="35">
        <v>165</v>
      </c>
      <c r="E22" s="35">
        <v>62</v>
      </c>
      <c r="F22" s="35">
        <v>62</v>
      </c>
      <c r="G22" s="35">
        <v>62</v>
      </c>
      <c r="H22" s="50">
        <v>62</v>
      </c>
      <c r="I22" s="50">
        <v>61.9</v>
      </c>
      <c r="J22" s="50">
        <v>62</v>
      </c>
      <c r="K22" s="50">
        <v>60.5</v>
      </c>
      <c r="L22" s="50">
        <v>61</v>
      </c>
      <c r="M22" s="35">
        <v>54</v>
      </c>
      <c r="N22" s="36">
        <f>E22-M22</f>
        <v>8</v>
      </c>
      <c r="O22" s="51">
        <f>E22-K22</f>
        <v>1.5</v>
      </c>
      <c r="P22" s="36">
        <f t="shared" si="0"/>
        <v>6.5</v>
      </c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34">
        <f t="shared" si="2"/>
        <v>0.1875</v>
      </c>
      <c r="AM22" s="2"/>
      <c r="AN22" s="6" t="s">
        <v>134</v>
      </c>
      <c r="AO22" s="6" t="s">
        <v>185</v>
      </c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47"/>
      <c r="BA22" s="15" t="s">
        <v>171</v>
      </c>
      <c r="BB22" s="15" t="s">
        <v>172</v>
      </c>
      <c r="BC22" s="49"/>
    </row>
    <row r="23" spans="1:55" ht="12.75">
      <c r="A23" s="15">
        <v>22</v>
      </c>
      <c r="B23" s="16" t="s">
        <v>97</v>
      </c>
      <c r="C23" s="35">
        <v>34</v>
      </c>
      <c r="D23" s="35">
        <v>160</v>
      </c>
      <c r="E23" s="35">
        <v>72</v>
      </c>
      <c r="F23" s="35">
        <v>72</v>
      </c>
      <c r="G23" s="35">
        <v>72</v>
      </c>
      <c r="H23" s="35">
        <v>72</v>
      </c>
      <c r="I23" s="35">
        <v>72</v>
      </c>
      <c r="J23" s="35">
        <v>72</v>
      </c>
      <c r="K23" s="35">
        <v>72</v>
      </c>
      <c r="L23" s="35">
        <v>72</v>
      </c>
      <c r="M23" s="35">
        <v>60</v>
      </c>
      <c r="N23" s="36">
        <f>E23-M23</f>
        <v>12</v>
      </c>
      <c r="O23" s="51">
        <f>E23-K23</f>
        <v>0</v>
      </c>
      <c r="P23" s="36">
        <f t="shared" si="0"/>
        <v>12</v>
      </c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37">
        <f>O23/N23</f>
        <v>0</v>
      </c>
      <c r="AM23" s="2"/>
      <c r="AN23" s="6" t="s">
        <v>99</v>
      </c>
      <c r="AO23" s="6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47"/>
      <c r="BA23" s="15" t="s">
        <v>98</v>
      </c>
      <c r="BB23" s="15" t="s">
        <v>100</v>
      </c>
      <c r="BC23" s="48" t="s">
        <v>105</v>
      </c>
    </row>
    <row r="24" spans="1:55" ht="12.75">
      <c r="A24" s="15">
        <v>23</v>
      </c>
      <c r="B24" s="16" t="s">
        <v>54</v>
      </c>
      <c r="C24" s="35">
        <v>41</v>
      </c>
      <c r="D24" s="35">
        <v>160</v>
      </c>
      <c r="E24" s="35">
        <v>69.5</v>
      </c>
      <c r="F24" s="35">
        <v>70.5</v>
      </c>
      <c r="G24" s="35">
        <v>70.5</v>
      </c>
      <c r="H24" s="35">
        <v>70.5</v>
      </c>
      <c r="I24" s="35">
        <v>70.5</v>
      </c>
      <c r="J24" s="35">
        <v>70.5</v>
      </c>
      <c r="K24" s="35">
        <v>70.5</v>
      </c>
      <c r="L24" s="35">
        <v>70.5</v>
      </c>
      <c r="M24" s="35">
        <v>60</v>
      </c>
      <c r="N24" s="36">
        <f>E24-M24</f>
        <v>9.5</v>
      </c>
      <c r="O24" s="51">
        <f>E24-K24</f>
        <v>-1</v>
      </c>
      <c r="P24" s="36">
        <f t="shared" si="0"/>
        <v>10.5</v>
      </c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37">
        <f>O24/N24</f>
        <v>-0.10526315789473684</v>
      </c>
      <c r="AM24" s="40">
        <f>E24</f>
        <v>69.5</v>
      </c>
      <c r="AN24" s="6" t="s">
        <v>57</v>
      </c>
      <c r="AO24" s="6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46"/>
      <c r="BA24" s="15" t="s">
        <v>56</v>
      </c>
      <c r="BB24" s="39" t="s">
        <v>55</v>
      </c>
      <c r="BC24" s="48" t="s">
        <v>105</v>
      </c>
    </row>
    <row r="25" spans="1:55" ht="12.75">
      <c r="A25" s="15">
        <v>24</v>
      </c>
      <c r="B25" s="16" t="s">
        <v>79</v>
      </c>
      <c r="C25" s="35">
        <v>27</v>
      </c>
      <c r="D25" s="35">
        <v>165</v>
      </c>
      <c r="E25" s="35">
        <v>57.3</v>
      </c>
      <c r="F25" s="35">
        <v>56</v>
      </c>
      <c r="G25" s="35">
        <v>56</v>
      </c>
      <c r="H25" s="35">
        <v>56</v>
      </c>
      <c r="I25" s="35">
        <v>56</v>
      </c>
      <c r="J25" s="35">
        <v>56</v>
      </c>
      <c r="K25" s="35">
        <v>56</v>
      </c>
      <c r="L25" s="35">
        <v>56</v>
      </c>
      <c r="M25" s="35">
        <v>53</v>
      </c>
      <c r="N25" s="36">
        <f>E25-M25</f>
        <v>4.299999999999997</v>
      </c>
      <c r="O25" s="51">
        <f>E25-K25</f>
        <v>1.2999999999999972</v>
      </c>
      <c r="P25" s="36">
        <f t="shared" si="0"/>
        <v>3</v>
      </c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37">
        <f>O25/N25</f>
        <v>0.3023255813953484</v>
      </c>
      <c r="AM25" s="40">
        <f>E25</f>
        <v>57.3</v>
      </c>
      <c r="AN25" s="6" t="s">
        <v>80</v>
      </c>
      <c r="AO25" s="6" t="s">
        <v>109</v>
      </c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47"/>
      <c r="BA25" s="15" t="s">
        <v>84</v>
      </c>
      <c r="BB25" s="39" t="s">
        <v>85</v>
      </c>
      <c r="BC25" s="48" t="s">
        <v>105</v>
      </c>
    </row>
    <row r="26" spans="1:55" ht="12.75">
      <c r="A26" s="15">
        <v>25</v>
      </c>
      <c r="B26" s="16" t="s">
        <v>125</v>
      </c>
      <c r="C26" s="35">
        <v>27</v>
      </c>
      <c r="D26" s="35">
        <v>173</v>
      </c>
      <c r="E26" s="35">
        <v>59</v>
      </c>
      <c r="F26" s="35">
        <v>59</v>
      </c>
      <c r="G26" s="35">
        <v>59</v>
      </c>
      <c r="H26" s="35">
        <v>58.5</v>
      </c>
      <c r="I26" s="50">
        <v>58.5</v>
      </c>
      <c r="J26" s="35">
        <v>58.5</v>
      </c>
      <c r="K26" s="35">
        <v>58.5</v>
      </c>
      <c r="L26" s="50">
        <v>57.3</v>
      </c>
      <c r="M26" s="35">
        <v>57.5</v>
      </c>
      <c r="N26" s="36">
        <f>E26-M26</f>
        <v>1.5</v>
      </c>
      <c r="O26" s="51">
        <f>E26-K26</f>
        <v>0.5</v>
      </c>
      <c r="P26" s="36">
        <f t="shared" si="0"/>
        <v>1</v>
      </c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37">
        <f aca="true" t="shared" si="3" ref="AL26:AL39">O26/N26</f>
        <v>0.3333333333333333</v>
      </c>
      <c r="AM26" s="2"/>
      <c r="AN26" s="6" t="s">
        <v>126</v>
      </c>
      <c r="AO26" s="6" t="s">
        <v>182</v>
      </c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47"/>
      <c r="BA26" s="15" t="s">
        <v>127</v>
      </c>
      <c r="BB26" s="15" t="s">
        <v>128</v>
      </c>
      <c r="BC26" s="49">
        <v>40274</v>
      </c>
    </row>
    <row r="27" spans="1:55" ht="12.75">
      <c r="A27" s="15">
        <v>26</v>
      </c>
      <c r="B27" s="16" t="s">
        <v>145</v>
      </c>
      <c r="C27" s="35">
        <v>27</v>
      </c>
      <c r="D27" s="35">
        <v>170</v>
      </c>
      <c r="E27" s="35">
        <v>59.7</v>
      </c>
      <c r="F27" s="35">
        <v>59.7</v>
      </c>
      <c r="G27" s="35">
        <v>59.7</v>
      </c>
      <c r="H27" s="35">
        <v>59.7</v>
      </c>
      <c r="I27" s="35">
        <v>59.7</v>
      </c>
      <c r="J27" s="35">
        <v>59.7</v>
      </c>
      <c r="K27" s="50">
        <v>58.4</v>
      </c>
      <c r="L27" s="35">
        <v>58.4</v>
      </c>
      <c r="M27" s="35">
        <v>55</v>
      </c>
      <c r="N27" s="36">
        <f>E27-M27</f>
        <v>4.700000000000003</v>
      </c>
      <c r="O27" s="51">
        <f>E27-K27</f>
        <v>1.3000000000000043</v>
      </c>
      <c r="P27" s="36">
        <f t="shared" si="0"/>
        <v>3.3999999999999986</v>
      </c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37">
        <f t="shared" si="3"/>
        <v>0.2765957446808518</v>
      </c>
      <c r="AM27" s="2"/>
      <c r="AN27" s="6" t="s">
        <v>142</v>
      </c>
      <c r="AO27" s="6" t="s">
        <v>154</v>
      </c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47"/>
      <c r="BA27" s="15" t="s">
        <v>143</v>
      </c>
      <c r="BB27" s="15" t="s">
        <v>144</v>
      </c>
      <c r="BC27" s="49">
        <v>40296</v>
      </c>
    </row>
    <row r="28" spans="1:55" ht="12.75">
      <c r="A28" s="15">
        <v>27</v>
      </c>
      <c r="B28" s="16" t="s">
        <v>146</v>
      </c>
      <c r="C28" s="35">
        <v>26</v>
      </c>
      <c r="D28" s="35">
        <v>172</v>
      </c>
      <c r="E28" s="35">
        <v>65</v>
      </c>
      <c r="F28" s="35">
        <v>65</v>
      </c>
      <c r="G28" s="35">
        <v>65</v>
      </c>
      <c r="H28" s="35">
        <v>65</v>
      </c>
      <c r="I28" s="35">
        <v>65</v>
      </c>
      <c r="J28" s="50">
        <v>65</v>
      </c>
      <c r="K28" s="50">
        <v>64</v>
      </c>
      <c r="L28" s="50">
        <v>63.2</v>
      </c>
      <c r="M28" s="35">
        <v>60</v>
      </c>
      <c r="N28" s="36">
        <f>E28-M28</f>
        <v>5</v>
      </c>
      <c r="O28" s="51">
        <f>E28-K28</f>
        <v>1</v>
      </c>
      <c r="P28" s="36">
        <f t="shared" si="0"/>
        <v>4</v>
      </c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37">
        <f t="shared" si="3"/>
        <v>0.2</v>
      </c>
      <c r="AM28" s="2"/>
      <c r="AN28" s="6" t="s">
        <v>147</v>
      </c>
      <c r="AO28" s="6" t="s">
        <v>120</v>
      </c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47"/>
      <c r="BA28" s="15" t="s">
        <v>94</v>
      </c>
      <c r="BB28" s="15" t="s">
        <v>148</v>
      </c>
      <c r="BC28" s="49">
        <v>40297</v>
      </c>
    </row>
    <row r="29" spans="1:55" ht="12.75">
      <c r="A29" s="15">
        <v>28</v>
      </c>
      <c r="B29" s="16" t="s">
        <v>149</v>
      </c>
      <c r="C29" s="35">
        <v>32</v>
      </c>
      <c r="D29" s="35">
        <v>175</v>
      </c>
      <c r="E29" s="35">
        <v>64.5</v>
      </c>
      <c r="F29" s="35">
        <v>64.5</v>
      </c>
      <c r="G29" s="35">
        <v>64.5</v>
      </c>
      <c r="H29" s="35">
        <v>64.5</v>
      </c>
      <c r="I29" s="35">
        <v>64.5</v>
      </c>
      <c r="J29" s="35">
        <v>64.5</v>
      </c>
      <c r="K29" s="50">
        <v>64.5</v>
      </c>
      <c r="L29" s="35">
        <v>64.5</v>
      </c>
      <c r="M29" s="35">
        <v>59</v>
      </c>
      <c r="N29" s="36">
        <f>E29-M29</f>
        <v>5.5</v>
      </c>
      <c r="O29" s="51">
        <f>E29-K29</f>
        <v>0</v>
      </c>
      <c r="P29" s="36">
        <f t="shared" si="0"/>
        <v>5.5</v>
      </c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37">
        <f t="shared" si="3"/>
        <v>0</v>
      </c>
      <c r="AM29" s="2"/>
      <c r="AN29" s="6" t="s">
        <v>151</v>
      </c>
      <c r="AO29" s="6" t="s">
        <v>151</v>
      </c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47" t="s">
        <v>166</v>
      </c>
      <c r="BA29" s="15" t="s">
        <v>167</v>
      </c>
      <c r="BB29" s="15" t="s">
        <v>168</v>
      </c>
      <c r="BC29" s="49">
        <v>40301</v>
      </c>
    </row>
    <row r="30" spans="1:55" ht="12.75">
      <c r="A30" s="15">
        <v>29</v>
      </c>
      <c r="B30" s="16" t="s">
        <v>156</v>
      </c>
      <c r="C30" s="35"/>
      <c r="D30" s="35">
        <v>167</v>
      </c>
      <c r="E30" s="35">
        <v>56</v>
      </c>
      <c r="F30" s="35">
        <v>56</v>
      </c>
      <c r="G30" s="35">
        <v>56</v>
      </c>
      <c r="H30" s="35">
        <v>56</v>
      </c>
      <c r="I30" s="35">
        <v>56</v>
      </c>
      <c r="J30" s="35">
        <v>56</v>
      </c>
      <c r="K30" s="50">
        <v>56</v>
      </c>
      <c r="L30" s="35">
        <v>56</v>
      </c>
      <c r="M30" s="35">
        <v>48</v>
      </c>
      <c r="N30" s="36">
        <f>E30-M30</f>
        <v>8</v>
      </c>
      <c r="O30" s="51">
        <f aca="true" t="shared" si="4" ref="O30:O41">E30-I30</f>
        <v>0</v>
      </c>
      <c r="P30" s="36">
        <f t="shared" si="0"/>
        <v>8</v>
      </c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37">
        <f t="shared" si="3"/>
        <v>0</v>
      </c>
      <c r="AM30" s="2"/>
      <c r="AN30" s="6" t="s">
        <v>157</v>
      </c>
      <c r="AO30" s="6" t="s">
        <v>157</v>
      </c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47"/>
      <c r="BA30" s="15"/>
      <c r="BB30" s="15" t="s">
        <v>158</v>
      </c>
      <c r="BC30" s="49">
        <v>40302</v>
      </c>
    </row>
    <row r="31" spans="1:55" ht="12.75">
      <c r="A31" s="15">
        <v>30</v>
      </c>
      <c r="B31" s="16" t="s">
        <v>159</v>
      </c>
      <c r="C31" s="35">
        <v>22</v>
      </c>
      <c r="D31" s="35">
        <v>164</v>
      </c>
      <c r="E31" s="35">
        <v>62</v>
      </c>
      <c r="F31" s="35">
        <v>62</v>
      </c>
      <c r="G31" s="35">
        <v>62</v>
      </c>
      <c r="H31" s="35">
        <v>62</v>
      </c>
      <c r="I31" s="35">
        <v>62</v>
      </c>
      <c r="J31" s="35">
        <v>62</v>
      </c>
      <c r="K31" s="50">
        <v>62</v>
      </c>
      <c r="L31" s="35">
        <v>62</v>
      </c>
      <c r="M31" s="35">
        <v>52</v>
      </c>
      <c r="N31" s="36">
        <f>E31-M31</f>
        <v>10</v>
      </c>
      <c r="O31" s="51">
        <f t="shared" si="4"/>
        <v>0</v>
      </c>
      <c r="P31" s="36">
        <f t="shared" si="0"/>
        <v>10</v>
      </c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37">
        <f t="shared" si="3"/>
        <v>0</v>
      </c>
      <c r="AM31" s="2"/>
      <c r="AN31" s="6"/>
      <c r="AO31" s="6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47"/>
      <c r="BA31" s="15" t="s">
        <v>161</v>
      </c>
      <c r="BB31" s="15" t="s">
        <v>160</v>
      </c>
      <c r="BC31" s="49">
        <v>40302</v>
      </c>
    </row>
    <row r="32" spans="1:55" ht="12.75">
      <c r="A32" s="15">
        <v>31</v>
      </c>
      <c r="B32" s="16" t="s">
        <v>162</v>
      </c>
      <c r="C32" s="35">
        <v>29</v>
      </c>
      <c r="D32" s="35">
        <v>170</v>
      </c>
      <c r="E32" s="35">
        <v>59</v>
      </c>
      <c r="F32" s="35">
        <v>59</v>
      </c>
      <c r="G32" s="35">
        <v>59</v>
      </c>
      <c r="H32" s="35">
        <v>59</v>
      </c>
      <c r="I32" s="35">
        <v>59</v>
      </c>
      <c r="J32" s="35">
        <v>59</v>
      </c>
      <c r="K32" s="35">
        <v>59</v>
      </c>
      <c r="L32" s="50">
        <v>56</v>
      </c>
      <c r="M32" s="35">
        <v>50</v>
      </c>
      <c r="N32" s="36">
        <f>E32-M32</f>
        <v>9</v>
      </c>
      <c r="O32" s="51">
        <f t="shared" si="4"/>
        <v>0</v>
      </c>
      <c r="P32" s="36">
        <f t="shared" si="0"/>
        <v>9</v>
      </c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37">
        <f t="shared" si="3"/>
        <v>0</v>
      </c>
      <c r="AM32" s="2"/>
      <c r="AN32" s="6" t="s">
        <v>163</v>
      </c>
      <c r="AO32" s="6" t="s">
        <v>186</v>
      </c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47"/>
      <c r="BA32" s="15" t="s">
        <v>165</v>
      </c>
      <c r="BB32" s="15" t="s">
        <v>164</v>
      </c>
      <c r="BC32" s="49">
        <v>40302</v>
      </c>
    </row>
    <row r="33" spans="1:55" ht="12.75">
      <c r="A33" s="15">
        <v>32</v>
      </c>
      <c r="B33" s="16" t="s">
        <v>169</v>
      </c>
      <c r="C33" s="35"/>
      <c r="D33" s="35">
        <v>162</v>
      </c>
      <c r="E33" s="35">
        <v>62</v>
      </c>
      <c r="F33" s="35">
        <v>62</v>
      </c>
      <c r="G33" s="35">
        <v>62</v>
      </c>
      <c r="H33" s="35">
        <v>62</v>
      </c>
      <c r="I33" s="35">
        <v>62</v>
      </c>
      <c r="J33" s="35">
        <v>62</v>
      </c>
      <c r="K33" s="35">
        <v>62</v>
      </c>
      <c r="L33" s="35">
        <v>62</v>
      </c>
      <c r="M33" s="35">
        <v>53</v>
      </c>
      <c r="N33" s="36">
        <f>E33-M33</f>
        <v>9</v>
      </c>
      <c r="O33" s="51">
        <f t="shared" si="4"/>
        <v>0</v>
      </c>
      <c r="P33" s="36">
        <f t="shared" si="0"/>
        <v>9</v>
      </c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37">
        <f t="shared" si="3"/>
        <v>0</v>
      </c>
      <c r="AM33" s="2"/>
      <c r="AN33" s="6"/>
      <c r="AO33" s="6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47"/>
      <c r="BA33" s="15"/>
      <c r="BB33" s="15"/>
      <c r="BC33" s="49">
        <v>40273</v>
      </c>
    </row>
    <row r="34" spans="1:55" ht="12.75">
      <c r="A34" s="15">
        <v>33</v>
      </c>
      <c r="B34" s="16" t="s">
        <v>173</v>
      </c>
      <c r="C34" s="35">
        <v>28</v>
      </c>
      <c r="D34" s="35">
        <v>153</v>
      </c>
      <c r="E34" s="35">
        <v>67.5</v>
      </c>
      <c r="F34" s="35">
        <v>67.5</v>
      </c>
      <c r="G34" s="35">
        <v>67.5</v>
      </c>
      <c r="H34" s="35">
        <v>67.5</v>
      </c>
      <c r="I34" s="35">
        <v>67.5</v>
      </c>
      <c r="J34" s="35">
        <v>67.5</v>
      </c>
      <c r="K34" s="35">
        <v>67.5</v>
      </c>
      <c r="L34" s="50">
        <v>67.5</v>
      </c>
      <c r="M34" s="35">
        <v>55</v>
      </c>
      <c r="N34" s="36">
        <f>E34-M34</f>
        <v>12.5</v>
      </c>
      <c r="O34" s="51">
        <f t="shared" si="4"/>
        <v>0</v>
      </c>
      <c r="P34" s="36">
        <f t="shared" si="0"/>
        <v>12.5</v>
      </c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37">
        <f t="shared" si="3"/>
        <v>0</v>
      </c>
      <c r="AM34" s="2"/>
      <c r="AN34" s="6" t="s">
        <v>174</v>
      </c>
      <c r="AO34" s="6" t="s">
        <v>174</v>
      </c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47"/>
      <c r="BA34" s="15"/>
      <c r="BB34" s="15" t="s">
        <v>175</v>
      </c>
      <c r="BC34" s="49">
        <v>40304</v>
      </c>
    </row>
    <row r="35" spans="1:55" ht="12.75">
      <c r="A35" s="15">
        <v>34</v>
      </c>
      <c r="B35" s="16" t="s">
        <v>176</v>
      </c>
      <c r="C35" s="35">
        <v>24</v>
      </c>
      <c r="D35" s="35">
        <v>166</v>
      </c>
      <c r="E35" s="35">
        <v>57</v>
      </c>
      <c r="F35" s="35">
        <v>57</v>
      </c>
      <c r="G35" s="35">
        <v>57</v>
      </c>
      <c r="H35" s="35">
        <v>57</v>
      </c>
      <c r="I35" s="35">
        <v>57</v>
      </c>
      <c r="J35" s="35">
        <v>57</v>
      </c>
      <c r="K35" s="35">
        <v>57</v>
      </c>
      <c r="L35" s="35">
        <v>57</v>
      </c>
      <c r="M35" s="35">
        <v>53</v>
      </c>
      <c r="N35" s="36">
        <f>E35-M35</f>
        <v>4</v>
      </c>
      <c r="O35" s="51">
        <f t="shared" si="4"/>
        <v>0</v>
      </c>
      <c r="P35" s="36">
        <f t="shared" si="0"/>
        <v>4</v>
      </c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37">
        <f t="shared" si="3"/>
        <v>0</v>
      </c>
      <c r="AM35" s="2"/>
      <c r="AN35" s="6" t="s">
        <v>177</v>
      </c>
      <c r="AO35" s="6" t="s">
        <v>177</v>
      </c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47"/>
      <c r="BA35" s="15" t="s">
        <v>179</v>
      </c>
      <c r="BB35" s="15" t="s">
        <v>178</v>
      </c>
      <c r="BC35" s="49">
        <v>40304</v>
      </c>
    </row>
    <row r="36" spans="1:55" ht="12.75">
      <c r="A36" s="15">
        <v>35</v>
      </c>
      <c r="B36" s="16" t="s">
        <v>183</v>
      </c>
      <c r="C36" s="35">
        <v>22</v>
      </c>
      <c r="D36" s="35">
        <v>174</v>
      </c>
      <c r="E36" s="35">
        <v>62</v>
      </c>
      <c r="F36" s="35">
        <v>62</v>
      </c>
      <c r="G36" s="35">
        <v>62</v>
      </c>
      <c r="H36" s="35">
        <v>62</v>
      </c>
      <c r="I36" s="35">
        <v>62</v>
      </c>
      <c r="J36" s="35">
        <v>62</v>
      </c>
      <c r="K36" s="35">
        <v>62</v>
      </c>
      <c r="L36" s="50">
        <v>62</v>
      </c>
      <c r="M36" s="35">
        <v>53</v>
      </c>
      <c r="N36" s="36">
        <f>E36-M36</f>
        <v>9</v>
      </c>
      <c r="O36" s="51">
        <f t="shared" si="4"/>
        <v>0</v>
      </c>
      <c r="P36" s="36">
        <f t="shared" si="0"/>
        <v>9</v>
      </c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37">
        <f t="shared" si="3"/>
        <v>0</v>
      </c>
      <c r="AM36" s="2"/>
      <c r="AN36" s="6" t="s">
        <v>184</v>
      </c>
      <c r="AO36" s="6" t="s">
        <v>184</v>
      </c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47"/>
      <c r="BA36" s="15"/>
      <c r="BB36" s="15"/>
      <c r="BC36" s="49">
        <v>40307</v>
      </c>
    </row>
    <row r="37" spans="1:55" ht="12.75">
      <c r="A37" s="15">
        <v>36</v>
      </c>
      <c r="B37" s="16" t="s">
        <v>190</v>
      </c>
      <c r="C37" s="35">
        <v>27</v>
      </c>
      <c r="D37" s="35">
        <v>172</v>
      </c>
      <c r="E37" s="35"/>
      <c r="F37" s="35"/>
      <c r="G37" s="35"/>
      <c r="H37" s="35"/>
      <c r="I37" s="35"/>
      <c r="J37" s="35"/>
      <c r="K37" s="35"/>
      <c r="L37" s="50"/>
      <c r="M37" s="35"/>
      <c r="N37" s="36"/>
      <c r="O37" s="51">
        <f t="shared" si="4"/>
        <v>0</v>
      </c>
      <c r="P37" s="36">
        <f t="shared" si="0"/>
        <v>0</v>
      </c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37" t="e">
        <f t="shared" si="3"/>
        <v>#DIV/0!</v>
      </c>
      <c r="AM37" s="2"/>
      <c r="AN37" s="6" t="s">
        <v>191</v>
      </c>
      <c r="AO37" s="6" t="s">
        <v>191</v>
      </c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47"/>
      <c r="BA37" s="15"/>
      <c r="BB37" s="15" t="s">
        <v>192</v>
      </c>
      <c r="BC37" s="49">
        <v>40309</v>
      </c>
    </row>
    <row r="38" spans="1:55" ht="12.75" hidden="1">
      <c r="A38" s="15">
        <v>37</v>
      </c>
      <c r="B38" s="19"/>
      <c r="C38" s="20"/>
      <c r="D38" s="21"/>
      <c r="E38" s="20"/>
      <c r="F38" s="33"/>
      <c r="G38" s="33"/>
      <c r="H38" s="33"/>
      <c r="I38" s="33"/>
      <c r="J38" s="33"/>
      <c r="K38" s="33"/>
      <c r="L38" s="59"/>
      <c r="M38" s="21"/>
      <c r="N38" s="53"/>
      <c r="O38" s="51">
        <f t="shared" si="4"/>
        <v>0</v>
      </c>
      <c r="P38" s="36">
        <f t="shared" si="0"/>
        <v>0</v>
      </c>
      <c r="Q38" s="18"/>
      <c r="R38" s="18"/>
      <c r="S38" s="18"/>
      <c r="T38" s="18"/>
      <c r="U38" s="18"/>
      <c r="V38" s="18"/>
      <c r="W38" s="22"/>
      <c r="X38" s="22"/>
      <c r="Y38" s="22"/>
      <c r="Z38" s="21"/>
      <c r="AA38" s="20"/>
      <c r="AB38" s="18"/>
      <c r="AC38" s="18"/>
      <c r="AD38" s="18"/>
      <c r="AE38" s="18"/>
      <c r="AF38" s="18"/>
      <c r="AG38" s="18"/>
      <c r="AH38" s="22"/>
      <c r="AI38" s="18"/>
      <c r="AJ38" s="18"/>
      <c r="AK38" s="21"/>
      <c r="AL38" s="37" t="e">
        <f t="shared" si="3"/>
        <v>#DIV/0!</v>
      </c>
      <c r="AM38" s="20"/>
      <c r="AN38" s="20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21"/>
      <c r="AZ38" s="43"/>
      <c r="BA38" s="23"/>
      <c r="BB38" s="23"/>
      <c r="BC38" s="24"/>
    </row>
    <row r="39" spans="1:55" ht="13.5" hidden="1" thickBot="1">
      <c r="A39" s="15">
        <v>38</v>
      </c>
      <c r="B39" s="19"/>
      <c r="C39" s="20"/>
      <c r="D39" s="21"/>
      <c r="E39" s="20"/>
      <c r="F39" s="33"/>
      <c r="G39" s="33"/>
      <c r="H39" s="33"/>
      <c r="I39" s="33"/>
      <c r="J39" s="33"/>
      <c r="K39" s="33"/>
      <c r="L39" s="59"/>
      <c r="M39" s="21"/>
      <c r="N39" s="53"/>
      <c r="O39" s="51">
        <f t="shared" si="4"/>
        <v>0</v>
      </c>
      <c r="P39" s="36">
        <f t="shared" si="0"/>
        <v>0</v>
      </c>
      <c r="Q39" s="26"/>
      <c r="R39" s="26"/>
      <c r="S39" s="26"/>
      <c r="T39" s="26"/>
      <c r="U39" s="26"/>
      <c r="V39" s="26"/>
      <c r="W39" s="27"/>
      <c r="X39" s="27"/>
      <c r="Y39" s="27"/>
      <c r="Z39" s="28"/>
      <c r="AA39" s="25"/>
      <c r="AB39" s="26"/>
      <c r="AC39" s="26"/>
      <c r="AD39" s="26"/>
      <c r="AE39" s="26"/>
      <c r="AF39" s="26"/>
      <c r="AG39" s="26"/>
      <c r="AH39" s="27"/>
      <c r="AI39" s="26"/>
      <c r="AJ39" s="26"/>
      <c r="AK39" s="28"/>
      <c r="AL39" s="37" t="e">
        <f t="shared" si="3"/>
        <v>#DIV/0!</v>
      </c>
      <c r="AM39" s="25"/>
      <c r="AN39" s="25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8"/>
      <c r="AZ39" s="44"/>
      <c r="BA39" s="29"/>
      <c r="BB39" s="30"/>
      <c r="BC39" s="23"/>
    </row>
    <row r="40" spans="1:55" ht="12.75">
      <c r="A40" s="15">
        <v>34</v>
      </c>
      <c r="B40" s="16" t="s">
        <v>81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6">
        <f>E40-M40</f>
        <v>0</v>
      </c>
      <c r="O40" s="51">
        <f t="shared" si="4"/>
        <v>0</v>
      </c>
      <c r="P40" s="36">
        <f>N40-O40</f>
        <v>0</v>
      </c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37"/>
      <c r="AM40" s="2"/>
      <c r="AN40" s="6"/>
      <c r="AO40" s="6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47"/>
      <c r="BA40" s="15"/>
      <c r="BB40" s="39"/>
      <c r="BC40" s="48" t="s">
        <v>105</v>
      </c>
    </row>
    <row r="41" spans="1:55" ht="12.75">
      <c r="A41" s="15">
        <v>35</v>
      </c>
      <c r="B41" s="16" t="s">
        <v>83</v>
      </c>
      <c r="C41" s="2"/>
      <c r="D41" s="35"/>
      <c r="E41" s="35">
        <v>67.7</v>
      </c>
      <c r="F41" s="35">
        <v>67.7</v>
      </c>
      <c r="G41" s="35">
        <v>67.7</v>
      </c>
      <c r="H41" s="35">
        <v>67.7</v>
      </c>
      <c r="I41" s="35">
        <v>67.7</v>
      </c>
      <c r="J41" s="35">
        <v>67.7</v>
      </c>
      <c r="K41" s="35">
        <v>67.7</v>
      </c>
      <c r="L41" s="50">
        <v>67.7</v>
      </c>
      <c r="M41" s="35">
        <v>60</v>
      </c>
      <c r="N41" s="36">
        <f>E41-M41</f>
        <v>7.700000000000003</v>
      </c>
      <c r="O41" s="51">
        <f t="shared" si="4"/>
        <v>0</v>
      </c>
      <c r="P41" s="36">
        <f>N41-O41</f>
        <v>7.700000000000003</v>
      </c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37"/>
      <c r="AM41" s="2"/>
      <c r="AN41" s="6" t="s">
        <v>188</v>
      </c>
      <c r="AO41" s="6" t="s">
        <v>188</v>
      </c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47"/>
      <c r="BA41" s="15"/>
      <c r="BB41" s="15" t="s">
        <v>189</v>
      </c>
      <c r="BC41" s="48" t="s">
        <v>105</v>
      </c>
    </row>
    <row r="42" spans="5:38" ht="13.5" thickBot="1">
      <c r="E42" s="57" t="s">
        <v>137</v>
      </c>
      <c r="F42" s="58">
        <v>12</v>
      </c>
      <c r="G42" s="58">
        <v>2.7000000000000455</v>
      </c>
      <c r="H42" s="58">
        <v>4.7000000000000455</v>
      </c>
      <c r="I42" s="58">
        <v>-0.7999999999999545</v>
      </c>
      <c r="J42" s="58">
        <v>6.7</v>
      </c>
      <c r="K42" s="58">
        <v>2</v>
      </c>
      <c r="L42" s="58">
        <v>4.3</v>
      </c>
      <c r="M42" s="31" t="s">
        <v>13</v>
      </c>
      <c r="N42" s="54">
        <f>SUM(N3:N39)</f>
        <v>239.89999999999998</v>
      </c>
      <c r="O42" s="54">
        <f>SUM(O3:O29)</f>
        <v>31.401000000000003</v>
      </c>
      <c r="P42" s="54">
        <f>SUM(P3:P39)</f>
        <v>208.499</v>
      </c>
      <c r="AA42" s="1">
        <f aca="true" t="shared" si="5" ref="AA42:AH42">SUM(AA3:AA39)</f>
        <v>0</v>
      </c>
      <c r="AB42" s="1">
        <f t="shared" si="5"/>
        <v>0</v>
      </c>
      <c r="AC42" s="1">
        <f t="shared" si="5"/>
        <v>0</v>
      </c>
      <c r="AD42" s="1">
        <f t="shared" si="5"/>
        <v>0</v>
      </c>
      <c r="AE42" s="1">
        <f t="shared" si="5"/>
        <v>0</v>
      </c>
      <c r="AF42" s="1">
        <f t="shared" si="5"/>
        <v>0</v>
      </c>
      <c r="AG42" s="1">
        <f t="shared" si="5"/>
        <v>0</v>
      </c>
      <c r="AH42" s="1">
        <f t="shared" si="5"/>
        <v>0</v>
      </c>
      <c r="AI42" s="1">
        <f>SUM(AI3:AI39)</f>
        <v>0</v>
      </c>
      <c r="AJ42" s="1">
        <f>SUM(AJ3:AJ39)</f>
        <v>0</v>
      </c>
      <c r="AK42" s="1">
        <f>SUM(AK3:AK39)</f>
        <v>0</v>
      </c>
      <c r="AL42" s="1"/>
    </row>
    <row r="43" spans="15:38" ht="12.75">
      <c r="O43" s="56">
        <f>O42/N42</f>
        <v>0.13089203834931223</v>
      </c>
      <c r="P43" s="56">
        <f>P42/N42</f>
        <v>0.8691079616506878</v>
      </c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</row>
    <row r="44" ht="12.75">
      <c r="B44" s="4"/>
    </row>
    <row r="45" ht="12.75">
      <c r="B45" s="5"/>
    </row>
    <row r="46" ht="12.75"/>
    <row r="55" ht="12.75">
      <c r="B55" s="3" t="s">
        <v>19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Крупяной двор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</dc:creator>
  <cp:keywords/>
  <dc:description/>
  <cp:lastModifiedBy>Менеджер1</cp:lastModifiedBy>
  <dcterms:created xsi:type="dcterms:W3CDTF">2009-05-19T05:23:09Z</dcterms:created>
  <dcterms:modified xsi:type="dcterms:W3CDTF">2010-05-12T07:04:07Z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