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<sst xmlns="http://schemas.openxmlformats.org/spreadsheetml/2006/main" count="84" uniqueCount="60">
  <si>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Ник</t>
  </si>
  <si>
    <t>Товар</t>
  </si>
  <si>
    <t>Ссылка</t>
  </si>
  <si>
    <t xml:space="preserve">Количество </t>
  </si>
  <si>
    <t>Курс юаня</t>
  </si>
  <si>
    <t>ОРГ</t>
  </si>
  <si>
    <t>дамочка</t>
  </si>
  <si>
    <t>пуховик лиловый Л</t>
  </si>
  <si>
    <t>Дата заказа</t>
  </si>
  <si>
    <t>tkachenko22</t>
  </si>
  <si>
    <t>Стоимость</t>
  </si>
  <si>
    <t>https://item.taobao.com/item.htm?spm=a230r.1.999.6.69c2523caIGEN2&amp;id=586069690464&amp;ns=1#detail</t>
  </si>
  <si>
    <t>https://item.taobao.com/item.htm?spm=a1z0d.6639537.1997196601.47.2ec07484EOY5vO&amp;id=575429990996</t>
  </si>
  <si>
    <t>оплачено 24.07</t>
  </si>
  <si>
    <t>блузка белая длинный рукав 130</t>
  </si>
  <si>
    <t>платье бело красное 100</t>
  </si>
  <si>
    <t>https://item.taobao.com/item.htm?spm=a1z0d.6639537.1997196601.36.250e7484RMcIPR&amp;id=594114011588</t>
  </si>
  <si>
    <t>https://item.taobao.com/item.htm?spm=a1z0d.6639537.1997196601.78.250e7484RMcIPR&amp;id=520758851531</t>
  </si>
  <si>
    <t>спрей для носа+ подарок</t>
  </si>
  <si>
    <t>спрей для носа подарок</t>
  </si>
  <si>
    <t>Amie82</t>
  </si>
  <si>
    <t>блузка белая горох 130</t>
  </si>
  <si>
    <t>блузка белая с сердечком 130</t>
  </si>
  <si>
    <t>https://item.taobao.com/item.htm?spm=a1z10.1-c-s.w4004-14507098385.23.2d6819095Il6ZU&amp;id=597966137597</t>
  </si>
  <si>
    <t xml:space="preserve">джинсы женские 00Л, </t>
  </si>
  <si>
    <t>https://item.taobao.com/item.htm?spm=a1z10.1-c-s.w4004-14507098384.21.2d6819095Il6ZU&amp;id=597613765495</t>
  </si>
  <si>
    <t>https://item.taobao.com/item.htm?spm=a1z10.1-c-s.w4004-14507098384.19.2d6819095Il6ZU&amp;id=597699097067</t>
  </si>
  <si>
    <t xml:space="preserve">джинсы женские 28 р </t>
  </si>
  <si>
    <t>джинсы женские размер 00</t>
  </si>
  <si>
    <t>sestraj</t>
  </si>
  <si>
    <t>джинсы 14 р женские</t>
  </si>
  <si>
    <t>джинсы 46 р женские</t>
  </si>
  <si>
    <t xml:space="preserve">джинсы 12 р черные </t>
  </si>
  <si>
    <t>https://item.taobao.com/item.htm?spm=a1z0d.6639537.1997196601.4.534f7484OE3DCL&amp;id=595580272211</t>
  </si>
  <si>
    <t>https://item.taobao.com/item.htm?spm=a1z0d.6639537.1997196601.13.534f7484OE3DCL&amp;id=572369038842</t>
  </si>
  <si>
    <t>https://item.taobao.com/item.htm?spm=a1z0d.6639537.1997196601.22.534f7484OE3DCL&amp;id=594631625054</t>
  </si>
  <si>
    <t xml:space="preserve">Итого </t>
  </si>
  <si>
    <t>rusinovaOlka</t>
  </si>
  <si>
    <t>Доставка по китаю 6,5 ю. поделена</t>
  </si>
  <si>
    <t>Доставка по Китаю</t>
  </si>
  <si>
    <t>света3684</t>
  </si>
  <si>
    <t>https://item.taobao.com/item.htm?spm=a1z10.3-c-s.w4002-15712722048.98.43f524ad5UBITo&amp;id=574410394055</t>
  </si>
  <si>
    <t>набор салфеток 10 шт. цвет мульти</t>
  </si>
  <si>
    <t>оплачено 27.07</t>
  </si>
  <si>
    <t>оплачено 26.07</t>
  </si>
  <si>
    <t>Неоплаченные заказы</t>
  </si>
  <si>
    <t>Салфетки первые в первом ряду - 2шт, первый ряд 7 слева (зеленые) - 1шт</t>
  </si>
  <si>
    <t>Irina286</t>
  </si>
  <si>
    <t>Салфетки первые в первом ряду - 1 шт., первый ряд 8 слева (розовые/зеленые) - 1 шт</t>
  </si>
  <si>
    <t>Вешалка зеленый и хаки</t>
  </si>
  <si>
    <t>https://item.taobao.com/item.htm?spm=a1z10.3-c-s.w4002-15712722048.89.16d424adx5Ht1J&amp;id=559336963179</t>
  </si>
  <si>
    <t>https://item.taobao.com/item.htm?spm=a1z10.3-c-s.w4002-15712722048.26.37f124adMWIW95&amp;id=592524448286</t>
  </si>
  <si>
    <t> Крышка цвета сплошной и прозрачный зеленый - всего 2 шт.</t>
  </si>
  <si>
    <t>https://item.taobao.com/item.htm?spm=a1z10.3-c-s.w4002-15712722048.71.33af24adFGM82o&amp;id=541379068840</t>
  </si>
  <si>
    <t>Очиститель для труб</t>
  </si>
  <si>
    <t>https://item.taobao.com/item.htm?spm=a1z10.3-c-s.w4002-15712722048.26.176f24ad8DcKnG&amp;id=554828770028</t>
  </si>
  <si>
    <t>Чистилка для картофеля светло-зеленая</t>
  </si>
  <si>
    <t>Малышочек</t>
  </si>
  <si>
    <t>оплачено 28.07</t>
  </si>
  <si>
    <t>Итого 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</si>
</sst>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8" fillId="0" borderId="0" xfId="42" applyAlignment="1">
      <alignment/>
    </xf>
    <xf numFmtId="0" fontId="0" fillId="0" borderId="10" xfId="0" applyBorder="1" applyAlignment="1">
      <alignment/>
    </xf>
    <xf numFmtId="0" fontId="28" fillId="0" borderId="10" xfId="42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8" fillId="0" borderId="11" xfId="42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2" fillId="0" borderId="12" xfId="0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/>
    </xf>
    <xf numFmtId="14" fontId="42" fillId="0" borderId="14" xfId="0" applyNumberFormat="1" applyFont="1" applyBorder="1" applyAlignment="1">
      <alignment horizontal="center"/>
    </xf>
    <xf numFmtId="14" fontId="42" fillId="0" borderId="15" xfId="0" applyNumberFormat="1" applyFont="1" applyBorder="1" applyAlignment="1">
      <alignment horizontal="center"/>
    </xf>
    <xf numFmtId="0" fontId="20" fillId="0" borderId="10" xfId="42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0" fillId="0" borderId="12" xfId="42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23" fillId="0" borderId="12" xfId="42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23" fillId="0" borderId="10" xfId="42" applyFont="1" applyBorder="1" applyAlignment="1">
      <alignment/>
    </xf>
    <xf numFmtId="0" fontId="32" fillId="5" borderId="10" xfId="0" applyFont="1" applyFill="1" applyBorder="1" applyAlignment="1">
      <alignment/>
    </xf>
    <xf numFmtId="0" fontId="32" fillId="5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um.ngs.ru/profile/2158852/" TargetMode="External" /><Relationship Id="rId2" Type="http://schemas.openxmlformats.org/officeDocument/2006/relationships/hyperlink" Target="https://forum.ngs.ru/profile/2478631/" TargetMode="External" /><Relationship Id="rId3" Type="http://schemas.openxmlformats.org/officeDocument/2006/relationships/hyperlink" Target="https://forum.ngs.ru/profile/2158852/" TargetMode="External" /><Relationship Id="rId4" Type="http://schemas.openxmlformats.org/officeDocument/2006/relationships/hyperlink" Target="https://forum.ngs.ru/profile/2158852/" TargetMode="External" /><Relationship Id="rId5" Type="http://schemas.openxmlformats.org/officeDocument/2006/relationships/hyperlink" Target="https://forum.ngs.ru/profile/2158852/" TargetMode="External" /><Relationship Id="rId6" Type="http://schemas.openxmlformats.org/officeDocument/2006/relationships/hyperlink" Target="https://item.taobao.com/item.htm?spm=a1z10.1-c-s.w4004-14507098385.23.2d6819095Il6ZU&amp;id=597966137597" TargetMode="External" /><Relationship Id="rId7" Type="http://schemas.openxmlformats.org/officeDocument/2006/relationships/hyperlink" Target="https://item.taobao.com/item.htm?spm=a1z10.1-c-s.w4004-14507098384.21.2d6819095Il6ZU&amp;id=597613765495" TargetMode="External" /><Relationship Id="rId8" Type="http://schemas.openxmlformats.org/officeDocument/2006/relationships/hyperlink" Target="https://item.taobao.com/item.htm?spm=a1z10.1-c-s.w4004-14507098384.19.2d6819095Il6ZU&amp;id=597699097067" TargetMode="External" /><Relationship Id="rId9" Type="http://schemas.openxmlformats.org/officeDocument/2006/relationships/hyperlink" Target="https://forum.ngs.ru/profile/2267353/" TargetMode="External" /><Relationship Id="rId10" Type="http://schemas.openxmlformats.org/officeDocument/2006/relationships/hyperlink" Target="https://forum.ngs.ru/profile/2267353/" TargetMode="External" /><Relationship Id="rId11" Type="http://schemas.openxmlformats.org/officeDocument/2006/relationships/hyperlink" Target="https://forum.ngs.ru/profile/2267353/" TargetMode="External" /><Relationship Id="rId12" Type="http://schemas.openxmlformats.org/officeDocument/2006/relationships/hyperlink" Target="https://forum.ngs.ru/profile/2267353/" TargetMode="External" /><Relationship Id="rId13" Type="http://schemas.openxmlformats.org/officeDocument/2006/relationships/hyperlink" Target="https://forum.ngs.ru/profile/166954/" TargetMode="External" /><Relationship Id="rId14" Type="http://schemas.openxmlformats.org/officeDocument/2006/relationships/hyperlink" Target="https://item.taobao.com/item.htm?spm=a1z10.3-c-s.w4002-15712722048.98.43f524ad5UBITo&amp;id=574410394055" TargetMode="External" /><Relationship Id="rId15" Type="http://schemas.openxmlformats.org/officeDocument/2006/relationships/hyperlink" Target="https://forum.ngs.ru/profile/2158852/" TargetMode="External" /><Relationship Id="rId16" Type="http://schemas.openxmlformats.org/officeDocument/2006/relationships/hyperlink" Target="https://item.taobao.com/item.htm?spm=a1z10.3-c-s.w4002-15712722048.98.43f524ad5UBITo&amp;id=574410394055" TargetMode="External" /><Relationship Id="rId17" Type="http://schemas.openxmlformats.org/officeDocument/2006/relationships/hyperlink" Target="https://forum.ngs.ru/profile/2478631/" TargetMode="External" /><Relationship Id="rId18" Type="http://schemas.openxmlformats.org/officeDocument/2006/relationships/hyperlink" Target="https://item.taobao.com/item.htm?spm=a1z10.3-c-s.w4002-15712722048.98.43f524ad5UBITo&amp;id=574410394055" TargetMode="External" /><Relationship Id="rId19" Type="http://schemas.openxmlformats.org/officeDocument/2006/relationships/hyperlink" Target="https://forum.ngs.ru/profile/145118/" TargetMode="External" /><Relationship Id="rId20" Type="http://schemas.openxmlformats.org/officeDocument/2006/relationships/hyperlink" Target="https://item.taobao.com/item.htm?spm=a1z10.3-c-s.w4002-15712722048.98.43f524ad5UBITo&amp;id=574410394055" TargetMode="External" /><Relationship Id="rId21" Type="http://schemas.openxmlformats.org/officeDocument/2006/relationships/hyperlink" Target="https://forum.ngs.ru/profile/145118/" TargetMode="External" /><Relationship Id="rId22" Type="http://schemas.openxmlformats.org/officeDocument/2006/relationships/hyperlink" Target="https://item.taobao.com/item.htm?spm=a1z10.3-c-s.w4002-15712722048.89.16d424adx5Ht1J&amp;id=559336963179" TargetMode="External" /><Relationship Id="rId23" Type="http://schemas.openxmlformats.org/officeDocument/2006/relationships/hyperlink" Target="https://item.taobao.com/item.htm?spm=a1z10.3-c-s.w4002-15712722048.26.37f124adMWIW95&amp;id=592524448286" TargetMode="External" /><Relationship Id="rId24" Type="http://schemas.openxmlformats.org/officeDocument/2006/relationships/hyperlink" Target="https://forum.ngs.ru/profile/145118/" TargetMode="External" /><Relationship Id="rId25" Type="http://schemas.openxmlformats.org/officeDocument/2006/relationships/hyperlink" Target="https://forum.ngs.ru/profile/145118/" TargetMode="External" /><Relationship Id="rId26" Type="http://schemas.openxmlformats.org/officeDocument/2006/relationships/hyperlink" Target="https://item.taobao.com/item.htm?spm=a1z10.3-c-s.w4002-15712722048.71.33af24adFGM82o&amp;id=541379068840" TargetMode="External" /><Relationship Id="rId27" Type="http://schemas.openxmlformats.org/officeDocument/2006/relationships/hyperlink" Target="https://item.taobao.com/item.htm?spm=a1z10.3-c-s.w4002-15712722048.26.176f24ad8DcKnG&amp;id=554828770028" TargetMode="External" /><Relationship Id="rId28" Type="http://schemas.openxmlformats.org/officeDocument/2006/relationships/hyperlink" Target="https://forum.ngs.ru/profile/145118/" TargetMode="External" /><Relationship Id="rId29" Type="http://schemas.openxmlformats.org/officeDocument/2006/relationships/hyperlink" Target="https://forum.ngs.ru/profile/2089811/" TargetMode="External" /><Relationship Id="rId30" Type="http://schemas.openxmlformats.org/officeDocument/2006/relationships/hyperlink" Target="https://item.taobao.com/item.htm?spm=a1z10.3-c-s.w4002-15712722048.98.43f524ad5UBITo&amp;id=574410394055" TargetMode="External" /><Relationship Id="rId31" Type="http://schemas.openxmlformats.org/officeDocument/2006/relationships/hyperlink" Target="https://forum.ngs.ru/profile/134456/" TargetMode="External" /><Relationship Id="rId32" Type="http://schemas.openxmlformats.org/officeDocument/2006/relationships/hyperlink" Target="https://item.taobao.com/item.htm?spm=a1z10.3-c-s.w4002-15712722048.98.43f524ad5UBITo&amp;id=574410394055" TargetMode="External" /><Relationship Id="rId33" Type="http://schemas.openxmlformats.org/officeDocument/2006/relationships/hyperlink" Target="https://forum.ngs.ru/profile/2089811/" TargetMode="External" /><Relationship Id="rId34" Type="http://schemas.openxmlformats.org/officeDocument/2006/relationships/hyperlink" Target="https://forum.ngs.ru/profile/2089811/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M25"/>
    </sheetView>
  </sheetViews>
  <sheetFormatPr defaultColWidth="9.140625" defaultRowHeight="15"/>
  <cols>
    <col min="1" max="1" width="14.140625" style="0" customWidth="1"/>
    <col min="2" max="2" width="15.00390625" style="0" customWidth="1"/>
    <col min="3" max="3" width="19.421875" style="0" customWidth="1"/>
    <col min="4" max="4" width="7.8515625" style="0" customWidth="1"/>
    <col min="5" max="5" width="6.00390625" style="0" customWidth="1"/>
    <col min="6" max="6" width="6.140625" style="0" customWidth="1"/>
    <col min="7" max="7" width="7.140625" style="0" customWidth="1"/>
    <col min="8" max="9" width="6.8515625" style="0" customWidth="1"/>
    <col min="10" max="10" width="9.140625" style="21" customWidth="1"/>
  </cols>
  <sheetData>
    <row r="1" spans="1:11" ht="15">
      <c r="A1" s="31" t="s">
        <v>8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10</v>
      </c>
      <c r="G1" s="31" t="s">
        <v>4</v>
      </c>
      <c r="H1" s="31" t="s">
        <v>5</v>
      </c>
      <c r="I1" s="31" t="s">
        <v>39</v>
      </c>
      <c r="J1" s="32" t="s">
        <v>36</v>
      </c>
      <c r="K1" s="31" t="s">
        <v>59</v>
      </c>
    </row>
    <row r="2" spans="1:11" ht="15">
      <c r="A2" s="1">
        <v>43670</v>
      </c>
      <c r="B2" s="24" t="s">
        <v>6</v>
      </c>
      <c r="C2" s="24" t="s">
        <v>7</v>
      </c>
      <c r="D2" s="24" t="s">
        <v>12</v>
      </c>
      <c r="E2" s="24">
        <v>1</v>
      </c>
      <c r="F2" s="24">
        <v>99</v>
      </c>
      <c r="G2" s="24">
        <v>9.5</v>
      </c>
      <c r="H2" s="24">
        <v>1.08</v>
      </c>
      <c r="I2" s="24">
        <v>0</v>
      </c>
      <c r="J2" s="25">
        <f>PRODUCT(E2,F2,G2,H2)</f>
        <v>1015.7400000000001</v>
      </c>
      <c r="K2" s="24" t="s">
        <v>13</v>
      </c>
    </row>
    <row r="3" spans="1:11" ht="15">
      <c r="A3" s="1">
        <v>43670</v>
      </c>
      <c r="B3" s="4" t="s">
        <v>9</v>
      </c>
      <c r="C3" s="3" t="s">
        <v>18</v>
      </c>
      <c r="D3" s="3" t="s">
        <v>11</v>
      </c>
      <c r="E3" s="3">
        <v>20</v>
      </c>
      <c r="F3" s="3">
        <v>3.5</v>
      </c>
      <c r="G3" s="3">
        <v>9.5</v>
      </c>
      <c r="H3" s="3">
        <v>1.08</v>
      </c>
      <c r="I3" s="3">
        <v>0</v>
      </c>
      <c r="J3" s="19">
        <f>PRODUCT(E3,F3,G3,H3)</f>
        <v>718.2</v>
      </c>
      <c r="K3" s="3"/>
    </row>
    <row r="4" spans="1:12" ht="15">
      <c r="A4" s="1">
        <v>43672</v>
      </c>
      <c r="B4" s="4" t="s">
        <v>9</v>
      </c>
      <c r="C4" s="3" t="s">
        <v>24</v>
      </c>
      <c r="D4" s="4" t="s">
        <v>23</v>
      </c>
      <c r="E4" s="3">
        <v>1</v>
      </c>
      <c r="F4" s="3">
        <v>55</v>
      </c>
      <c r="G4" s="3">
        <v>9.5</v>
      </c>
      <c r="H4" s="3">
        <v>1.08</v>
      </c>
      <c r="I4" s="3">
        <v>61.75</v>
      </c>
      <c r="J4" s="19">
        <f>PRODUCT(E4,F4,G4,H4)+I4</f>
        <v>626.0500000000001</v>
      </c>
      <c r="K4" s="3"/>
      <c r="L4" t="s">
        <v>38</v>
      </c>
    </row>
    <row r="5" spans="1:11" ht="15">
      <c r="A5" s="1">
        <v>43672</v>
      </c>
      <c r="B5" s="4" t="s">
        <v>9</v>
      </c>
      <c r="C5" s="3" t="s">
        <v>28</v>
      </c>
      <c r="D5" s="4" t="s">
        <v>25</v>
      </c>
      <c r="E5" s="3">
        <v>1</v>
      </c>
      <c r="F5" s="3">
        <v>35</v>
      </c>
      <c r="G5" s="3">
        <v>9.5</v>
      </c>
      <c r="H5" s="3">
        <v>1.08</v>
      </c>
      <c r="I5" s="3"/>
      <c r="J5" s="19">
        <f>PRODUCT(E5,F5,G5,H5)</f>
        <v>359.1</v>
      </c>
      <c r="K5" s="3"/>
    </row>
    <row r="6" spans="1:11" ht="15">
      <c r="A6" s="1">
        <v>43672</v>
      </c>
      <c r="B6" s="4" t="s">
        <v>9</v>
      </c>
      <c r="C6" s="3" t="s">
        <v>27</v>
      </c>
      <c r="D6" s="4" t="s">
        <v>26</v>
      </c>
      <c r="E6" s="3">
        <v>1</v>
      </c>
      <c r="F6" s="3">
        <v>39</v>
      </c>
      <c r="G6" s="3">
        <v>9.5</v>
      </c>
      <c r="H6" s="3">
        <v>1.08</v>
      </c>
      <c r="I6" s="3"/>
      <c r="J6" s="19">
        <f>PRODUCT(E6,F6,G6,H6)</f>
        <v>400.14000000000004</v>
      </c>
      <c r="K6" s="3" t="s">
        <v>43</v>
      </c>
    </row>
    <row r="7" spans="1:11" ht="15">
      <c r="A7" s="17">
        <v>43671</v>
      </c>
      <c r="B7" s="4" t="s">
        <v>29</v>
      </c>
      <c r="C7" s="7" t="s">
        <v>30</v>
      </c>
      <c r="D7" s="3" t="s">
        <v>35</v>
      </c>
      <c r="E7" s="7">
        <v>1</v>
      </c>
      <c r="F7" s="7">
        <v>35</v>
      </c>
      <c r="G7" s="7">
        <v>9.5</v>
      </c>
      <c r="H7" s="7">
        <v>1.08</v>
      </c>
      <c r="I7" s="3">
        <v>61.75</v>
      </c>
      <c r="J7" s="19">
        <f>PRODUCT(E7,F7,G7,H7)+I7</f>
        <v>420.85</v>
      </c>
      <c r="K7" s="3" t="s">
        <v>58</v>
      </c>
    </row>
    <row r="8" spans="1:11" ht="15">
      <c r="A8" s="17">
        <v>43671</v>
      </c>
      <c r="B8" s="4" t="s">
        <v>29</v>
      </c>
      <c r="C8" s="7" t="s">
        <v>31</v>
      </c>
      <c r="D8" s="3" t="s">
        <v>34</v>
      </c>
      <c r="E8" s="7">
        <v>1</v>
      </c>
      <c r="F8" s="7">
        <v>29.9</v>
      </c>
      <c r="G8" s="7">
        <v>9.5</v>
      </c>
      <c r="H8" s="7">
        <v>1.08</v>
      </c>
      <c r="I8" s="3"/>
      <c r="J8" s="19">
        <f>PRODUCT(E8,F8,G8,H8)+I8</f>
        <v>306.77400000000006</v>
      </c>
      <c r="K8" s="5"/>
    </row>
    <row r="9" spans="1:11" ht="15">
      <c r="A9" s="17">
        <v>43671</v>
      </c>
      <c r="B9" s="4" t="s">
        <v>29</v>
      </c>
      <c r="C9" s="7" t="s">
        <v>32</v>
      </c>
      <c r="D9" s="3" t="s">
        <v>33</v>
      </c>
      <c r="E9" s="7">
        <v>1</v>
      </c>
      <c r="F9" s="7">
        <v>25</v>
      </c>
      <c r="G9" s="7">
        <v>9.5</v>
      </c>
      <c r="H9" s="7">
        <v>1.08</v>
      </c>
      <c r="I9" s="6"/>
      <c r="J9" s="19">
        <f>PRODUCT(E9,F9,G9,H9)+I9</f>
        <v>256.5</v>
      </c>
      <c r="K9" s="5"/>
    </row>
    <row r="10" spans="1:11" ht="15">
      <c r="A10" s="1">
        <v>43671</v>
      </c>
      <c r="B10" s="8" t="s">
        <v>20</v>
      </c>
      <c r="C10" s="9" t="s">
        <v>19</v>
      </c>
      <c r="D10" s="9" t="s">
        <v>11</v>
      </c>
      <c r="E10" s="9">
        <v>10</v>
      </c>
      <c r="F10" s="9">
        <v>3.5</v>
      </c>
      <c r="G10" s="9">
        <v>9.5</v>
      </c>
      <c r="H10" s="9">
        <v>1.08</v>
      </c>
      <c r="I10" s="9">
        <v>0</v>
      </c>
      <c r="J10" s="20">
        <f>PRODUCT(E10,F10,G10,H10)</f>
        <v>359.1</v>
      </c>
      <c r="K10" s="9" t="s">
        <v>44</v>
      </c>
    </row>
    <row r="11" spans="1:11" ht="15">
      <c r="A11" s="13" t="s">
        <v>45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5">
      <c r="A12" s="17">
        <v>43671</v>
      </c>
      <c r="B12" s="4" t="s">
        <v>37</v>
      </c>
      <c r="C12" s="26" t="s">
        <v>14</v>
      </c>
      <c r="D12" s="6" t="s">
        <v>17</v>
      </c>
      <c r="E12" s="7">
        <v>1</v>
      </c>
      <c r="F12" s="7">
        <v>28</v>
      </c>
      <c r="G12" s="7">
        <v>9.5</v>
      </c>
      <c r="H12" s="7">
        <v>1.08</v>
      </c>
      <c r="I12" s="7">
        <v>0</v>
      </c>
      <c r="J12" s="19">
        <f>PRODUCT(E12,F12,G12,H12)</f>
        <v>287.28000000000003</v>
      </c>
      <c r="K12" s="12"/>
    </row>
    <row r="13" spans="1:11" ht="15">
      <c r="A13" s="17">
        <v>43671</v>
      </c>
      <c r="B13" s="4" t="s">
        <v>37</v>
      </c>
      <c r="C13" s="26" t="s">
        <v>21</v>
      </c>
      <c r="D13" s="6"/>
      <c r="E13" s="7">
        <v>1</v>
      </c>
      <c r="F13" s="7">
        <v>29</v>
      </c>
      <c r="G13" s="7">
        <v>9.5</v>
      </c>
      <c r="H13" s="7">
        <v>1.08</v>
      </c>
      <c r="I13" s="7">
        <v>0</v>
      </c>
      <c r="J13" s="19">
        <f>PRODUCT(E13,F13,G13,H13)</f>
        <v>297.54</v>
      </c>
      <c r="K13" s="5"/>
    </row>
    <row r="14" spans="1:11" ht="15">
      <c r="A14" s="17">
        <v>43671</v>
      </c>
      <c r="B14" s="4" t="s">
        <v>37</v>
      </c>
      <c r="C14" s="26" t="s">
        <v>22</v>
      </c>
      <c r="D14" s="6"/>
      <c r="E14" s="7">
        <v>1</v>
      </c>
      <c r="F14" s="7">
        <v>29.9</v>
      </c>
      <c r="G14" s="7">
        <v>9.5</v>
      </c>
      <c r="H14" s="7">
        <v>1.08</v>
      </c>
      <c r="I14" s="7">
        <v>95</v>
      </c>
      <c r="J14" s="19">
        <f>PRODUCT(E14,F14,G14,H14)+I14</f>
        <v>401.77400000000006</v>
      </c>
      <c r="K14" s="5"/>
    </row>
    <row r="15" spans="1:11" ht="15">
      <c r="A15" s="17">
        <v>43671</v>
      </c>
      <c r="B15" s="4" t="s">
        <v>37</v>
      </c>
      <c r="C15" s="26" t="s">
        <v>15</v>
      </c>
      <c r="D15" s="6" t="s">
        <v>16</v>
      </c>
      <c r="E15" s="7">
        <v>1</v>
      </c>
      <c r="F15" s="7">
        <v>35</v>
      </c>
      <c r="G15" s="7">
        <v>9.5</v>
      </c>
      <c r="H15" s="7">
        <v>1.08</v>
      </c>
      <c r="I15" s="7">
        <v>47.5</v>
      </c>
      <c r="J15" s="19">
        <f>PRODUCT(E15,F15,G15,H15)+I15</f>
        <v>406.6</v>
      </c>
      <c r="K15" s="5">
        <f>SUM(J12,J13,J14,J15)</f>
        <v>1393.194</v>
      </c>
    </row>
    <row r="16" spans="1:11" ht="15">
      <c r="A16" s="17">
        <v>43674</v>
      </c>
      <c r="B16" s="4" t="s">
        <v>29</v>
      </c>
      <c r="C16" s="30" t="s">
        <v>42</v>
      </c>
      <c r="D16" s="16" t="s">
        <v>41</v>
      </c>
      <c r="E16" s="18">
        <v>1</v>
      </c>
      <c r="F16" s="18">
        <v>12.8</v>
      </c>
      <c r="G16" s="7">
        <v>9.5</v>
      </c>
      <c r="H16" s="7">
        <v>1.08</v>
      </c>
      <c r="I16" s="3"/>
      <c r="J16" s="19">
        <f>PRODUCT(E16,F16,G16,H16)+I16</f>
        <v>131.32800000000003</v>
      </c>
      <c r="K16" s="5">
        <f>SUM(J16)</f>
        <v>131.32800000000003</v>
      </c>
    </row>
    <row r="17" spans="1:11" ht="15">
      <c r="A17" s="17">
        <v>43674</v>
      </c>
      <c r="B17" s="4" t="s">
        <v>40</v>
      </c>
      <c r="C17" s="30" t="s">
        <v>42</v>
      </c>
      <c r="D17" s="16" t="s">
        <v>41</v>
      </c>
      <c r="E17" s="18">
        <v>1</v>
      </c>
      <c r="F17" s="18">
        <v>12.8</v>
      </c>
      <c r="G17" s="7">
        <v>9.5</v>
      </c>
      <c r="H17" s="7">
        <v>1.08</v>
      </c>
      <c r="I17" s="3"/>
      <c r="J17" s="19">
        <f>PRODUCT(E17,F17,G17,H17)+I17</f>
        <v>131.32800000000003</v>
      </c>
      <c r="K17" s="5">
        <f>SUM(J17)</f>
        <v>131.32800000000003</v>
      </c>
    </row>
    <row r="18" spans="1:11" ht="15">
      <c r="A18" s="17">
        <v>43674</v>
      </c>
      <c r="B18" s="4" t="s">
        <v>9</v>
      </c>
      <c r="C18" s="30" t="s">
        <v>42</v>
      </c>
      <c r="D18" s="16" t="s">
        <v>41</v>
      </c>
      <c r="E18" s="18">
        <v>2</v>
      </c>
      <c r="F18" s="18">
        <v>12.8</v>
      </c>
      <c r="G18" s="7">
        <v>9.5</v>
      </c>
      <c r="H18" s="7">
        <v>1.08</v>
      </c>
      <c r="I18" s="3"/>
      <c r="J18" s="19">
        <f>PRODUCT(E18,F18,G18,H18)+I18</f>
        <v>262.65600000000006</v>
      </c>
      <c r="K18" s="5">
        <f>SUM(J18)</f>
        <v>262.65600000000006</v>
      </c>
    </row>
    <row r="19" spans="1:11" ht="15">
      <c r="A19" s="17">
        <v>43674</v>
      </c>
      <c r="B19" s="4" t="s">
        <v>20</v>
      </c>
      <c r="C19" s="28" t="s">
        <v>46</v>
      </c>
      <c r="D19" s="16" t="s">
        <v>41</v>
      </c>
      <c r="E19" s="18">
        <v>3</v>
      </c>
      <c r="F19" s="18">
        <v>12.8</v>
      </c>
      <c r="G19" s="7">
        <v>9.5</v>
      </c>
      <c r="H19" s="7">
        <v>1.08</v>
      </c>
      <c r="I19" s="3"/>
      <c r="J19" s="19">
        <f>PRODUCT(E19,F19,G19,H19)+I19</f>
        <v>393.9840000000001</v>
      </c>
      <c r="K19" s="5">
        <f>SUM(J19)</f>
        <v>393.9840000000001</v>
      </c>
    </row>
    <row r="20" spans="1:11" ht="15">
      <c r="A20" s="17">
        <v>43674</v>
      </c>
      <c r="B20" s="4" t="s">
        <v>47</v>
      </c>
      <c r="C20" s="28" t="s">
        <v>48</v>
      </c>
      <c r="D20" s="16" t="s">
        <v>41</v>
      </c>
      <c r="E20" s="18">
        <v>2</v>
      </c>
      <c r="F20" s="18">
        <v>12.8</v>
      </c>
      <c r="G20" s="7">
        <v>9.5</v>
      </c>
      <c r="H20" s="7">
        <v>1.08</v>
      </c>
      <c r="I20" s="3"/>
      <c r="J20" s="19">
        <f>PRODUCT(E20,F20,G20,H20)+I20</f>
        <v>262.65600000000006</v>
      </c>
      <c r="K20" s="6"/>
    </row>
    <row r="21" spans="1:11" ht="15">
      <c r="A21" s="17">
        <v>43674</v>
      </c>
      <c r="B21" s="4" t="s">
        <v>47</v>
      </c>
      <c r="C21" s="26" t="s">
        <v>49</v>
      </c>
      <c r="D21" s="4" t="s">
        <v>50</v>
      </c>
      <c r="E21" s="18">
        <v>2</v>
      </c>
      <c r="F21" s="18">
        <v>1</v>
      </c>
      <c r="G21" s="7">
        <v>9.5</v>
      </c>
      <c r="H21" s="7">
        <v>1.08</v>
      </c>
      <c r="I21" s="3"/>
      <c r="J21" s="19">
        <f>PRODUCT(E21,F21,G21,H21)+I21</f>
        <v>20.520000000000003</v>
      </c>
      <c r="K21" s="6"/>
    </row>
    <row r="22" spans="1:11" ht="15">
      <c r="A22" s="17">
        <v>43674</v>
      </c>
      <c r="B22" s="4" t="s">
        <v>47</v>
      </c>
      <c r="C22" s="28" t="s">
        <v>52</v>
      </c>
      <c r="D22" s="4" t="s">
        <v>51</v>
      </c>
      <c r="E22" s="18">
        <v>2</v>
      </c>
      <c r="F22" s="18">
        <v>1</v>
      </c>
      <c r="G22" s="7">
        <v>9.5</v>
      </c>
      <c r="H22" s="7">
        <v>1.08</v>
      </c>
      <c r="I22" s="3"/>
      <c r="J22" s="19">
        <f>PRODUCT(E22,F22,G22,H22)+I22</f>
        <v>20.520000000000003</v>
      </c>
      <c r="K22" s="6"/>
    </row>
    <row r="23" spans="1:11" ht="15">
      <c r="A23" s="17">
        <v>43674</v>
      </c>
      <c r="B23" s="4" t="s">
        <v>47</v>
      </c>
      <c r="C23" s="29" t="s">
        <v>54</v>
      </c>
      <c r="D23" s="4" t="s">
        <v>53</v>
      </c>
      <c r="E23" s="18">
        <v>1</v>
      </c>
      <c r="F23" s="18">
        <v>1</v>
      </c>
      <c r="G23" s="7">
        <v>9.5</v>
      </c>
      <c r="H23" s="7">
        <v>1.08</v>
      </c>
      <c r="I23" s="3"/>
      <c r="J23" s="19">
        <f>PRODUCT(E23,F23,G23,H23)+I23</f>
        <v>10.260000000000002</v>
      </c>
      <c r="K23" s="6"/>
    </row>
    <row r="24" spans="1:11" ht="15">
      <c r="A24" s="17">
        <v>43674</v>
      </c>
      <c r="B24" s="4" t="s">
        <v>47</v>
      </c>
      <c r="C24" s="29" t="s">
        <v>56</v>
      </c>
      <c r="D24" s="4" t="s">
        <v>55</v>
      </c>
      <c r="E24" s="18">
        <v>2</v>
      </c>
      <c r="F24" s="18">
        <v>1</v>
      </c>
      <c r="G24" s="7">
        <v>9.5</v>
      </c>
      <c r="H24" s="7">
        <v>1.08</v>
      </c>
      <c r="I24" s="3"/>
      <c r="J24" s="19">
        <f>PRODUCT(E24,F24,G24,H24)+I24</f>
        <v>20.520000000000003</v>
      </c>
      <c r="K24" s="6">
        <f>SUM(J20,J21,J22,J23,J24)</f>
        <v>334.476</v>
      </c>
    </row>
    <row r="25" spans="1:11" ht="15">
      <c r="A25" s="17">
        <v>43674</v>
      </c>
      <c r="B25" s="2" t="s">
        <v>57</v>
      </c>
      <c r="C25" s="27" t="s">
        <v>42</v>
      </c>
      <c r="D25" s="22" t="s">
        <v>41</v>
      </c>
      <c r="E25" s="23">
        <v>1</v>
      </c>
      <c r="F25" s="23">
        <v>12.8</v>
      </c>
      <c r="G25" s="11">
        <v>9.5</v>
      </c>
      <c r="H25" s="11">
        <v>1.08</v>
      </c>
      <c r="I25" s="24"/>
      <c r="J25" s="25">
        <f>PRODUCT(E25,F25,G25,H25)+I25</f>
        <v>131.32800000000003</v>
      </c>
      <c r="K25" s="10">
        <f>SUM(J25)</f>
        <v>131.32800000000003</v>
      </c>
    </row>
  </sheetData>
  <sheetProtection/>
  <mergeCells count="1">
    <mergeCell ref="A11:K11"/>
  </mergeCells>
  <hyperlinks>
    <hyperlink ref="B3" r:id="rId1" tooltip="Перейти к профилю пользователя tkachenko22 (#2158852)" display="https://forum.ngs.ru/profile/2158852/"/>
    <hyperlink ref="B10" r:id="rId2" tooltip="Перейти к профилю пользователя Amie82 (#2478631)" display="https://forum.ngs.ru/profile/2478631/"/>
    <hyperlink ref="B4" r:id="rId3" tooltip="Перейти к профилю пользователя tkachenko22 (#2158852)" display="https://forum.ngs.ru/profile/2158852/"/>
    <hyperlink ref="B5" r:id="rId4" tooltip="Перейти к профилю пользователя tkachenko22 (#2158852)" display="https://forum.ngs.ru/profile/2158852/"/>
    <hyperlink ref="B6" r:id="rId5" tooltip="Перейти к профилю пользователя tkachenko22 (#2158852)" display="https://forum.ngs.ru/profile/2158852/"/>
    <hyperlink ref="D4" r:id="rId6" display="https://item.taobao.com/item.htm?spm=a1z10.1-c-s.w4004-14507098385.23.2d6819095Il6ZU&amp;id=597966137597"/>
    <hyperlink ref="D5" r:id="rId7" display="https://item.taobao.com/item.htm?spm=a1z10.1-c-s.w4004-14507098384.21.2d6819095Il6ZU&amp;id=597613765495"/>
    <hyperlink ref="D6" r:id="rId8" display="https://item.taobao.com/item.htm?spm=a1z10.1-c-s.w4004-14507098384.19.2d6819095Il6ZU&amp;id=597699097067"/>
    <hyperlink ref="B12" r:id="rId9" display="https://forum.ngs.ru/profile/2267353/"/>
    <hyperlink ref="B13" r:id="rId10" display="https://forum.ngs.ru/profile/2267353/"/>
    <hyperlink ref="B14" r:id="rId11" display="https://forum.ngs.ru/profile/2267353/"/>
    <hyperlink ref="B15" r:id="rId12" display="https://forum.ngs.ru/profile/2267353/"/>
    <hyperlink ref="B17" r:id="rId13" tooltip="Перейти к профилю пользователя света3684 (#166954)" display="https://forum.ngs.ru/profile/166954/"/>
    <hyperlink ref="D17" r:id="rId14" display="https://item.taobao.com/item.htm?spm=a1z10.3-c-s.w4002-15712722048.98.43f524ad5UBITo&amp;id=574410394055"/>
    <hyperlink ref="B18" r:id="rId15" tooltip="Перейти к профилю пользователя tkachenko22 (#2158852)" display="https://forum.ngs.ru/profile/2158852/"/>
    <hyperlink ref="D18" r:id="rId16" display="https://item.taobao.com/item.htm?spm=a1z10.3-c-s.w4002-15712722048.98.43f524ad5UBITo&amp;id=574410394055"/>
    <hyperlink ref="B19" r:id="rId17" tooltip="Перейти к профилю пользователя Amie82 (#2478631)" display="https://forum.ngs.ru/profile/2478631/"/>
    <hyperlink ref="D19" r:id="rId18" display="https://item.taobao.com/item.htm?spm=a1z10.3-c-s.w4002-15712722048.98.43f524ad5UBITo&amp;id=574410394055"/>
    <hyperlink ref="B20" r:id="rId19" tooltip="Перейти к профилю пользователя Irina286 (#145118)" display="https://forum.ngs.ru/profile/145118/"/>
    <hyperlink ref="D20" r:id="rId20" display="https://item.taobao.com/item.htm?spm=a1z10.3-c-s.w4002-15712722048.98.43f524ad5UBITo&amp;id=574410394055"/>
    <hyperlink ref="B21" r:id="rId21" tooltip="Перейти к профилю пользователя Irina286 (#145118)" display="https://forum.ngs.ru/profile/145118/"/>
    <hyperlink ref="D21" r:id="rId22" display="https://item.taobao.com/item.htm?spm=a1z10.3-c-s.w4002-15712722048.89.16d424adx5Ht1J&amp;id=559336963179"/>
    <hyperlink ref="D22" r:id="rId23" display="https://item.taobao.com/item.htm?spm=a1z10.3-c-s.w4002-15712722048.26.37f124adMWIW95&amp;id=592524448286"/>
    <hyperlink ref="B22" r:id="rId24" tooltip="Перейти к профилю пользователя Irina286 (#145118)" display="https://forum.ngs.ru/profile/145118/"/>
    <hyperlink ref="B23" r:id="rId25" tooltip="Перейти к профилю пользователя Irina286 (#145118)" display="https://forum.ngs.ru/profile/145118/"/>
    <hyperlink ref="D23" r:id="rId26" display="https://item.taobao.com/item.htm?spm=a1z10.3-c-s.w4002-15712722048.71.33af24adFGM82o&amp;id=541379068840"/>
    <hyperlink ref="D24" r:id="rId27" display="https://item.taobao.com/item.htm?spm=a1z10.3-c-s.w4002-15712722048.26.176f24ad8DcKnG&amp;id=554828770028"/>
    <hyperlink ref="B24" r:id="rId28" tooltip="Перейти к профилю пользователя Irina286 (#145118)" display="https://forum.ngs.ru/profile/145118/"/>
    <hyperlink ref="B16" r:id="rId29" display="https://forum.ngs.ru/profile/2089811/"/>
    <hyperlink ref="D16" r:id="rId30" display="https://item.taobao.com/item.htm?spm=a1z10.3-c-s.w4002-15712722048.98.43f524ad5UBITo&amp;id=574410394055"/>
    <hyperlink ref="B25" r:id="rId31" tooltip="Перейти к профилю пользователя Малышочек (#134456)" display="https://forum.ngs.ru/profile/134456/"/>
    <hyperlink ref="D25" r:id="rId32" display="https://item.taobao.com/item.htm?spm=a1z10.3-c-s.w4002-15712722048.98.43f524ad5UBITo&amp;id=574410394055"/>
    <hyperlink ref="B7" r:id="rId33" display="https://forum.ngs.ru/profile/2089811/"/>
    <hyperlink ref="B8:B9" r:id="rId34" display="https://forum.ngs.ru/profile/2089811/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2019-07-28T14:19:05Z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